
<file path=[Content_Types].xml><?xml version="1.0" encoding="utf-8"?>
<Types xmlns="http://schemas.openxmlformats.org/package/2006/content-type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https://d.docs.live.net/a8aebd649b322e39/MLC/Mackay Open/"/>
    </mc:Choice>
  </mc:AlternateContent>
  <xr:revisionPtr revIDLastSave="121" documentId="8_{A55D2400-33E5-480E-8F10-466169590CF5}" xr6:coauthVersionLast="45" xr6:coauthVersionMax="45" xr10:uidLastSave="{EFAA88BD-A809-457E-9AD1-1ED3795D5A8E}"/>
  <bookViews>
    <workbookView xWindow="-120" yWindow="-120" windowWidth="25440" windowHeight="15390" activeTab="4" xr2:uid="{9BFB4451-8421-48B6-8FC3-6FDA80D94BC5}"/>
  </bookViews>
  <sheets>
    <sheet name="2005" sheetId="9" r:id="rId1"/>
    <sheet name="2006" sheetId="1" r:id="rId2"/>
    <sheet name="2007" sheetId="2" r:id="rId3"/>
    <sheet name="2008" sheetId="3" r:id="rId4"/>
    <sheet name="2009" sheetId="4" r:id="rId5"/>
    <sheet name="2010" sheetId="5" r:id="rId6"/>
    <sheet name="2018" sheetId="6" r:id="rId7"/>
    <sheet name="2019" sheetId="7" r:id="rId8"/>
    <sheet name="2020" sheetId="8"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81" i="3" l="1"/>
  <c r="AL81" i="3"/>
  <c r="AK81" i="3"/>
  <c r="AJ81" i="3"/>
  <c r="AI81" i="3"/>
  <c r="AL80" i="3"/>
  <c r="AJ80" i="3"/>
  <c r="AI80" i="3"/>
  <c r="AM80" i="3" s="1"/>
  <c r="AL79" i="3"/>
  <c r="AM79" i="3" s="1"/>
  <c r="AK79" i="3"/>
  <c r="D79" i="3" s="1"/>
  <c r="AJ79" i="3"/>
  <c r="AI79" i="3"/>
  <c r="AL78" i="3"/>
  <c r="AJ78" i="3"/>
  <c r="AK78" i="3" s="1"/>
  <c r="AI78" i="3"/>
  <c r="AL77" i="3"/>
  <c r="AJ77" i="3"/>
  <c r="AK77" i="3" s="1"/>
  <c r="D77" i="3" s="1"/>
  <c r="AI77" i="3"/>
  <c r="AM77" i="3" s="1"/>
  <c r="AL76" i="3"/>
  <c r="AJ76" i="3"/>
  <c r="AK76" i="3" s="1"/>
  <c r="D76" i="3" s="1"/>
  <c r="AI76" i="3"/>
  <c r="AM76" i="3" s="1"/>
  <c r="AM75" i="3"/>
  <c r="AL75" i="3"/>
  <c r="AK75" i="3"/>
  <c r="AJ75" i="3"/>
  <c r="AI75" i="3"/>
  <c r="AL74" i="3"/>
  <c r="AJ74" i="3"/>
  <c r="AI74" i="3"/>
  <c r="AM74" i="3" s="1"/>
  <c r="AL73" i="3"/>
  <c r="AM73" i="3" s="1"/>
  <c r="AK73" i="3"/>
  <c r="D73" i="3" s="1"/>
  <c r="AJ73" i="3"/>
  <c r="AI73" i="3"/>
  <c r="AL72" i="3"/>
  <c r="AJ72" i="3"/>
  <c r="AK72" i="3" s="1"/>
  <c r="AI72" i="3"/>
  <c r="AL71" i="3"/>
  <c r="AJ71" i="3"/>
  <c r="AK71" i="3" s="1"/>
  <c r="D71" i="3" s="1"/>
  <c r="AI71" i="3"/>
  <c r="AM71" i="3" s="1"/>
  <c r="AL70" i="3"/>
  <c r="AJ70" i="3"/>
  <c r="AK70" i="3" s="1"/>
  <c r="D70" i="3" s="1"/>
  <c r="AI70" i="3"/>
  <c r="AM70" i="3" s="1"/>
  <c r="AM69" i="3"/>
  <c r="AL69" i="3"/>
  <c r="AK69" i="3"/>
  <c r="AJ69" i="3"/>
  <c r="AI69" i="3"/>
  <c r="AL68" i="3"/>
  <c r="AJ68" i="3"/>
  <c r="AI68" i="3"/>
  <c r="AM68" i="3" s="1"/>
  <c r="AL67" i="3"/>
  <c r="AM67" i="3" s="1"/>
  <c r="AJ67" i="3"/>
  <c r="AK67" i="3" s="1"/>
  <c r="D67" i="3" s="1"/>
  <c r="AI67" i="3"/>
  <c r="AL66" i="3"/>
  <c r="AJ66" i="3"/>
  <c r="AK66" i="3" s="1"/>
  <c r="AI66" i="3"/>
  <c r="V62" i="3"/>
  <c r="U62" i="3"/>
  <c r="S62" i="3"/>
  <c r="T62" i="3" s="1"/>
  <c r="V61" i="3"/>
  <c r="U61" i="3"/>
  <c r="S61" i="3"/>
  <c r="C61" i="3" s="1"/>
  <c r="V60" i="3"/>
  <c r="U60" i="3"/>
  <c r="S60" i="3"/>
  <c r="V59" i="3"/>
  <c r="U59" i="3"/>
  <c r="S59" i="3"/>
  <c r="C59" i="3"/>
  <c r="V58" i="3"/>
  <c r="U58" i="3"/>
  <c r="S58" i="3"/>
  <c r="C58" i="3" s="1"/>
  <c r="V57" i="3"/>
  <c r="U57" i="3"/>
  <c r="S57" i="3"/>
  <c r="T57" i="3" s="1"/>
  <c r="V56" i="3"/>
  <c r="U56" i="3"/>
  <c r="S56" i="3"/>
  <c r="C56" i="3" s="1"/>
  <c r="V55" i="3"/>
  <c r="U55" i="3"/>
  <c r="S55" i="3"/>
  <c r="V54" i="3"/>
  <c r="U54" i="3"/>
  <c r="S54" i="3"/>
  <c r="T54" i="3" s="1"/>
  <c r="V53" i="3"/>
  <c r="T53" i="3" s="1"/>
  <c r="U53" i="3"/>
  <c r="S53" i="3"/>
  <c r="C53" i="3" s="1"/>
  <c r="V52" i="3"/>
  <c r="U52" i="3"/>
  <c r="S52" i="3"/>
  <c r="T52" i="3" s="1"/>
  <c r="C52" i="3"/>
  <c r="V51" i="3"/>
  <c r="U51" i="3"/>
  <c r="S51" i="3"/>
  <c r="T51" i="3" s="1"/>
  <c r="C51" i="3"/>
  <c r="V50" i="3"/>
  <c r="C50" i="3" s="1"/>
  <c r="U50" i="3"/>
  <c r="S50" i="3"/>
  <c r="V49" i="3"/>
  <c r="U49" i="3"/>
  <c r="S49" i="3"/>
  <c r="T49" i="3" s="1"/>
  <c r="C49" i="3"/>
  <c r="V48" i="3"/>
  <c r="U48" i="3"/>
  <c r="S48" i="3"/>
  <c r="T48" i="3" s="1"/>
  <c r="V47" i="3"/>
  <c r="U47" i="3"/>
  <c r="S47" i="3"/>
  <c r="C47" i="3" s="1"/>
  <c r="V46" i="3"/>
  <c r="U46" i="3"/>
  <c r="S46" i="3"/>
  <c r="C46" i="3" s="1"/>
  <c r="V45" i="3"/>
  <c r="U45" i="3"/>
  <c r="S45" i="3"/>
  <c r="T45" i="3" s="1"/>
  <c r="V44" i="3"/>
  <c r="U44" i="3"/>
  <c r="S44" i="3"/>
  <c r="T44" i="3" s="1"/>
  <c r="V43" i="3"/>
  <c r="T43" i="3" s="1"/>
  <c r="U43" i="3"/>
  <c r="S43" i="3"/>
  <c r="V42" i="3"/>
  <c r="U42" i="3"/>
  <c r="S42" i="3"/>
  <c r="T42" i="3" s="1"/>
  <c r="V41" i="3"/>
  <c r="U41" i="3"/>
  <c r="S41" i="3"/>
  <c r="T41" i="3" s="1"/>
  <c r="C41" i="3"/>
  <c r="V40" i="3"/>
  <c r="T40" i="3" s="1"/>
  <c r="U40" i="3"/>
  <c r="S40" i="3"/>
  <c r="C40" i="3" s="1"/>
  <c r="V39" i="3"/>
  <c r="U39" i="3"/>
  <c r="S39" i="3"/>
  <c r="T39" i="3" s="1"/>
  <c r="C39" i="3"/>
  <c r="V38" i="3"/>
  <c r="U38" i="3"/>
  <c r="S38" i="3"/>
  <c r="T38" i="3" s="1"/>
  <c r="V37" i="3"/>
  <c r="T37" i="3" s="1"/>
  <c r="U37" i="3"/>
  <c r="S37" i="3"/>
  <c r="C37" i="3" s="1"/>
  <c r="V36" i="3"/>
  <c r="U36" i="3"/>
  <c r="S36" i="3"/>
  <c r="T36" i="3" s="1"/>
  <c r="V35" i="3"/>
  <c r="U35" i="3"/>
  <c r="S35" i="3"/>
  <c r="T35" i="3" s="1"/>
  <c r="C35" i="3"/>
  <c r="V34" i="3"/>
  <c r="U34" i="3"/>
  <c r="S34" i="3"/>
  <c r="V33" i="3"/>
  <c r="U33" i="3"/>
  <c r="S33" i="3"/>
  <c r="T33" i="3" s="1"/>
  <c r="V32" i="3"/>
  <c r="U32" i="3"/>
  <c r="S32" i="3"/>
  <c r="T32" i="3" s="1"/>
  <c r="C32" i="3"/>
  <c r="V31" i="3"/>
  <c r="T31" i="3" s="1"/>
  <c r="U31" i="3"/>
  <c r="S31" i="3"/>
  <c r="V30" i="3"/>
  <c r="U30" i="3"/>
  <c r="S30" i="3"/>
  <c r="V29" i="3"/>
  <c r="U29" i="3"/>
  <c r="S29" i="3"/>
  <c r="T29" i="3" s="1"/>
  <c r="C29" i="3"/>
  <c r="V28" i="3"/>
  <c r="U28" i="3"/>
  <c r="T28" i="3"/>
  <c r="S28" i="3"/>
  <c r="C28" i="3" s="1"/>
  <c r="V27" i="3"/>
  <c r="U27" i="3"/>
  <c r="S27" i="3"/>
  <c r="C27" i="3"/>
  <c r="V26" i="3"/>
  <c r="U26" i="3"/>
  <c r="S26" i="3"/>
  <c r="T26" i="3" s="1"/>
  <c r="V25" i="3"/>
  <c r="U25" i="3"/>
  <c r="T25" i="3"/>
  <c r="S25" i="3"/>
  <c r="C25" i="3" s="1"/>
  <c r="V24" i="3"/>
  <c r="U24" i="3"/>
  <c r="S24" i="3"/>
  <c r="V23" i="3"/>
  <c r="U23" i="3"/>
  <c r="S23" i="3"/>
  <c r="T23" i="3" s="1"/>
  <c r="C23" i="3"/>
  <c r="V22" i="3"/>
  <c r="U22" i="3"/>
  <c r="S22" i="3"/>
  <c r="C22" i="3" s="1"/>
  <c r="V21" i="3"/>
  <c r="U21" i="3"/>
  <c r="S21" i="3"/>
  <c r="V20" i="3"/>
  <c r="U20" i="3"/>
  <c r="S20" i="3"/>
  <c r="T20" i="3" s="1"/>
  <c r="C20" i="3"/>
  <c r="V19" i="3"/>
  <c r="U19" i="3"/>
  <c r="S19" i="3"/>
  <c r="V18" i="3"/>
  <c r="U18" i="3"/>
  <c r="S18" i="3"/>
  <c r="V17" i="3"/>
  <c r="U17" i="3"/>
  <c r="S17" i="3"/>
  <c r="T17" i="3" s="1"/>
  <c r="C17" i="3"/>
  <c r="V16" i="3"/>
  <c r="U16" i="3"/>
  <c r="S16" i="3"/>
  <c r="T16" i="3" s="1"/>
  <c r="C16" i="3"/>
  <c r="V15" i="3"/>
  <c r="U15" i="3"/>
  <c r="S15" i="3"/>
  <c r="C15" i="3" s="1"/>
  <c r="V14" i="3"/>
  <c r="U14" i="3"/>
  <c r="S14" i="3"/>
  <c r="T14" i="3" s="1"/>
  <c r="V13" i="3"/>
  <c r="U13" i="3"/>
  <c r="S13" i="3"/>
  <c r="T13" i="3" s="1"/>
  <c r="C13" i="3"/>
  <c r="V12" i="3"/>
  <c r="U12" i="3"/>
  <c r="S12" i="3"/>
  <c r="V11" i="3"/>
  <c r="U11" i="3"/>
  <c r="S11" i="3"/>
  <c r="T11" i="3" s="1"/>
  <c r="C11" i="3"/>
  <c r="V10" i="3"/>
  <c r="U10" i="3"/>
  <c r="S10" i="3"/>
  <c r="C10" i="3" s="1"/>
  <c r="V9" i="3"/>
  <c r="U9" i="3"/>
  <c r="S9" i="3"/>
  <c r="T9" i="3" s="1"/>
  <c r="V8" i="3"/>
  <c r="U8" i="3"/>
  <c r="S8" i="3"/>
  <c r="C8" i="3" s="1"/>
  <c r="V7" i="3"/>
  <c r="U7" i="3"/>
  <c r="S7" i="3"/>
  <c r="T7" i="3" s="1"/>
  <c r="AL92" i="2"/>
  <c r="AJ92" i="2"/>
  <c r="AK92" i="2" s="1"/>
  <c r="D92" i="2" s="1"/>
  <c r="AI92" i="2"/>
  <c r="AN92" i="2" s="1"/>
  <c r="AL91" i="2"/>
  <c r="AJ91" i="2"/>
  <c r="AK91" i="2" s="1"/>
  <c r="D91" i="2" s="1"/>
  <c r="AI91" i="2"/>
  <c r="AN91" i="2" s="1"/>
  <c r="AL90" i="2"/>
  <c r="AJ90" i="2"/>
  <c r="AK90" i="2" s="1"/>
  <c r="D90" i="2" s="1"/>
  <c r="AI90" i="2"/>
  <c r="AN90" i="2" s="1"/>
  <c r="AL89" i="2"/>
  <c r="AJ89" i="2"/>
  <c r="AK89" i="2" s="1"/>
  <c r="D89" i="2" s="1"/>
  <c r="AI89" i="2"/>
  <c r="AN89" i="2" s="1"/>
  <c r="AL88" i="2"/>
  <c r="AJ88" i="2"/>
  <c r="AK88" i="2" s="1"/>
  <c r="D88" i="2" s="1"/>
  <c r="AI88" i="2"/>
  <c r="AN88" i="2" s="1"/>
  <c r="AL87" i="2"/>
  <c r="AJ87" i="2"/>
  <c r="AK87" i="2" s="1"/>
  <c r="D87" i="2" s="1"/>
  <c r="AI87" i="2"/>
  <c r="AN87" i="2" s="1"/>
  <c r="AL86" i="2"/>
  <c r="AJ86" i="2"/>
  <c r="AK86" i="2" s="1"/>
  <c r="D86" i="2" s="1"/>
  <c r="AI86" i="2"/>
  <c r="AN86" i="2" s="1"/>
  <c r="AL85" i="2"/>
  <c r="AJ85" i="2"/>
  <c r="AK85" i="2" s="1"/>
  <c r="D85" i="2" s="1"/>
  <c r="AI85" i="2"/>
  <c r="AN85" i="2" s="1"/>
  <c r="AL84" i="2"/>
  <c r="AJ84" i="2"/>
  <c r="AK84" i="2" s="1"/>
  <c r="D84" i="2" s="1"/>
  <c r="AI84" i="2"/>
  <c r="AN84" i="2" s="1"/>
  <c r="AL83" i="2"/>
  <c r="AJ83" i="2"/>
  <c r="AK83" i="2" s="1"/>
  <c r="D83" i="2" s="1"/>
  <c r="AI83" i="2"/>
  <c r="AN83" i="2" s="1"/>
  <c r="AL82" i="2"/>
  <c r="AJ82" i="2"/>
  <c r="AK82" i="2" s="1"/>
  <c r="D82" i="2" s="1"/>
  <c r="AI82" i="2"/>
  <c r="AN82" i="2" s="1"/>
  <c r="AL81" i="2"/>
  <c r="AJ81" i="2"/>
  <c r="AK81" i="2" s="1"/>
  <c r="D81" i="2" s="1"/>
  <c r="AI81" i="2"/>
  <c r="AN81" i="2" s="1"/>
  <c r="AL80" i="2"/>
  <c r="AJ80" i="2"/>
  <c r="AK80" i="2" s="1"/>
  <c r="D80" i="2" s="1"/>
  <c r="AI80" i="2"/>
  <c r="AN80" i="2" s="1"/>
  <c r="AL79" i="2"/>
  <c r="AJ79" i="2"/>
  <c r="AK79" i="2" s="1"/>
  <c r="D79" i="2" s="1"/>
  <c r="AI79" i="2"/>
  <c r="AN79" i="2" s="1"/>
  <c r="AL78" i="2"/>
  <c r="AJ78" i="2"/>
  <c r="AK78" i="2" s="1"/>
  <c r="D78" i="2" s="1"/>
  <c r="AI78" i="2"/>
  <c r="AN78" i="2" s="1"/>
  <c r="AL77" i="2"/>
  <c r="AJ77" i="2"/>
  <c r="AK77" i="2" s="1"/>
  <c r="D77" i="2" s="1"/>
  <c r="AI77" i="2"/>
  <c r="AN77" i="2" s="1"/>
  <c r="V72" i="2"/>
  <c r="U72" i="2"/>
  <c r="S72" i="2"/>
  <c r="T72" i="2" s="1"/>
  <c r="V71" i="2"/>
  <c r="T71" i="2" s="1"/>
  <c r="U71" i="2"/>
  <c r="S71" i="2"/>
  <c r="V70" i="2"/>
  <c r="U70" i="2"/>
  <c r="S70" i="2"/>
  <c r="T70" i="2" s="1"/>
  <c r="V69" i="2"/>
  <c r="U69" i="2"/>
  <c r="T69" i="2"/>
  <c r="S69" i="2"/>
  <c r="C69" i="2"/>
  <c r="V68" i="2"/>
  <c r="U68" i="2"/>
  <c r="S68" i="2"/>
  <c r="C68" i="2" s="1"/>
  <c r="V67" i="2"/>
  <c r="U67" i="2"/>
  <c r="S67" i="2"/>
  <c r="T67" i="2" s="1"/>
  <c r="C67" i="2"/>
  <c r="V66" i="2"/>
  <c r="U66" i="2"/>
  <c r="S66" i="2"/>
  <c r="T66" i="2" s="1"/>
  <c r="V65" i="2"/>
  <c r="C65" i="2" s="1"/>
  <c r="U65" i="2"/>
  <c r="S65" i="2"/>
  <c r="T65" i="2" s="1"/>
  <c r="V64" i="2"/>
  <c r="U64" i="2"/>
  <c r="S64" i="2"/>
  <c r="T64" i="2" s="1"/>
  <c r="V63" i="2"/>
  <c r="T63" i="2" s="1"/>
  <c r="U63" i="2"/>
  <c r="S63" i="2"/>
  <c r="C63" i="2" s="1"/>
  <c r="V62" i="2"/>
  <c r="U62" i="2"/>
  <c r="S62" i="2"/>
  <c r="T62" i="2" s="1"/>
  <c r="V61" i="2"/>
  <c r="U61" i="2"/>
  <c r="T61" i="2"/>
  <c r="S61" i="2"/>
  <c r="C61" i="2"/>
  <c r="V60" i="2"/>
  <c r="U60" i="2"/>
  <c r="S60" i="2"/>
  <c r="T60" i="2" s="1"/>
  <c r="C60" i="2"/>
  <c r="V59" i="2"/>
  <c r="T59" i="2" s="1"/>
  <c r="U59" i="2"/>
  <c r="S59" i="2"/>
  <c r="C59" i="2"/>
  <c r="V58" i="2"/>
  <c r="T58" i="2" s="1"/>
  <c r="U58" i="2"/>
  <c r="S58" i="2"/>
  <c r="V57" i="2"/>
  <c r="U57" i="2"/>
  <c r="T57" i="2"/>
  <c r="S57" i="2"/>
  <c r="C57" i="2"/>
  <c r="V56" i="2"/>
  <c r="U56" i="2"/>
  <c r="S56" i="2"/>
  <c r="C56" i="2" s="1"/>
  <c r="V55" i="2"/>
  <c r="U55" i="2"/>
  <c r="S55" i="2"/>
  <c r="T55" i="2" s="1"/>
  <c r="C55" i="2"/>
  <c r="V54" i="2"/>
  <c r="U54" i="2"/>
  <c r="S54" i="2"/>
  <c r="T54" i="2" s="1"/>
  <c r="V53" i="2"/>
  <c r="C53" i="2" s="1"/>
  <c r="U53" i="2"/>
  <c r="S53" i="2"/>
  <c r="T53" i="2" s="1"/>
  <c r="V52" i="2"/>
  <c r="U52" i="2"/>
  <c r="S52" i="2"/>
  <c r="T52" i="2" s="1"/>
  <c r="V51" i="2"/>
  <c r="U51" i="2"/>
  <c r="T51" i="2"/>
  <c r="S51" i="2"/>
  <c r="C51" i="2" s="1"/>
  <c r="V50" i="2"/>
  <c r="U50" i="2"/>
  <c r="S50" i="2"/>
  <c r="T50" i="2" s="1"/>
  <c r="V49" i="2"/>
  <c r="U49" i="2"/>
  <c r="T49" i="2"/>
  <c r="S49" i="2"/>
  <c r="C49" i="2"/>
  <c r="V48" i="2"/>
  <c r="U48" i="2"/>
  <c r="S48" i="2"/>
  <c r="T48" i="2" s="1"/>
  <c r="C48" i="2"/>
  <c r="V47" i="2"/>
  <c r="T47" i="2" s="1"/>
  <c r="U47" i="2"/>
  <c r="S47" i="2"/>
  <c r="C47" i="2"/>
  <c r="V46" i="2"/>
  <c r="T46" i="2" s="1"/>
  <c r="U46" i="2"/>
  <c r="S46" i="2"/>
  <c r="V45" i="2"/>
  <c r="U45" i="2"/>
  <c r="T45" i="2"/>
  <c r="S45" i="2"/>
  <c r="C45" i="2"/>
  <c r="V44" i="2"/>
  <c r="U44" i="2"/>
  <c r="S44" i="2"/>
  <c r="C44" i="2" s="1"/>
  <c r="V43" i="2"/>
  <c r="U43" i="2"/>
  <c r="S43" i="2"/>
  <c r="T43" i="2" s="1"/>
  <c r="C43" i="2"/>
  <c r="V42" i="2"/>
  <c r="U42" i="2"/>
  <c r="S42" i="2"/>
  <c r="T42" i="2" s="1"/>
  <c r="V41" i="2"/>
  <c r="C41" i="2" s="1"/>
  <c r="U41" i="2"/>
  <c r="S41" i="2"/>
  <c r="T41" i="2" s="1"/>
  <c r="V40" i="2"/>
  <c r="U40" i="2"/>
  <c r="S40" i="2"/>
  <c r="T40" i="2" s="1"/>
  <c r="V39" i="2"/>
  <c r="U39" i="2"/>
  <c r="T39" i="2"/>
  <c r="S39" i="2"/>
  <c r="C39" i="2" s="1"/>
  <c r="V38" i="2"/>
  <c r="U38" i="2"/>
  <c r="S38" i="2"/>
  <c r="T38" i="2" s="1"/>
  <c r="V37" i="2"/>
  <c r="U37" i="2"/>
  <c r="T37" i="2"/>
  <c r="S37" i="2"/>
  <c r="C37" i="2"/>
  <c r="V36" i="2"/>
  <c r="U36" i="2"/>
  <c r="S36" i="2"/>
  <c r="T36" i="2" s="1"/>
  <c r="C36" i="2"/>
  <c r="V35" i="2"/>
  <c r="T35" i="2" s="1"/>
  <c r="U35" i="2"/>
  <c r="S35" i="2"/>
  <c r="C35" i="2"/>
  <c r="V34" i="2"/>
  <c r="T34" i="2" s="1"/>
  <c r="U34" i="2"/>
  <c r="S34" i="2"/>
  <c r="V33" i="2"/>
  <c r="U33" i="2"/>
  <c r="T33" i="2"/>
  <c r="S33" i="2"/>
  <c r="C33" i="2"/>
  <c r="V32" i="2"/>
  <c r="U32" i="2"/>
  <c r="S32" i="2"/>
  <c r="C32" i="2" s="1"/>
  <c r="V31" i="2"/>
  <c r="U31" i="2"/>
  <c r="S31" i="2"/>
  <c r="T31" i="2" s="1"/>
  <c r="C31" i="2"/>
  <c r="V30" i="2"/>
  <c r="U30" i="2"/>
  <c r="S30" i="2"/>
  <c r="T30" i="2" s="1"/>
  <c r="V29" i="2"/>
  <c r="C29" i="2" s="1"/>
  <c r="U29" i="2"/>
  <c r="S29" i="2"/>
  <c r="T29" i="2" s="1"/>
  <c r="V28" i="2"/>
  <c r="U28" i="2"/>
  <c r="S28" i="2"/>
  <c r="T28" i="2" s="1"/>
  <c r="V27" i="2"/>
  <c r="U27" i="2"/>
  <c r="T27" i="2"/>
  <c r="S27" i="2"/>
  <c r="C27" i="2" s="1"/>
  <c r="V26" i="2"/>
  <c r="U26" i="2"/>
  <c r="S26" i="2"/>
  <c r="T26" i="2" s="1"/>
  <c r="V25" i="2"/>
  <c r="U25" i="2"/>
  <c r="T25" i="2"/>
  <c r="S25" i="2"/>
  <c r="C25" i="2"/>
  <c r="V24" i="2"/>
  <c r="U24" i="2"/>
  <c r="S24" i="2"/>
  <c r="T24" i="2" s="1"/>
  <c r="C24" i="2"/>
  <c r="V23" i="2"/>
  <c r="T23" i="2" s="1"/>
  <c r="U23" i="2"/>
  <c r="S23" i="2"/>
  <c r="C23" i="2"/>
  <c r="V22" i="2"/>
  <c r="T22" i="2" s="1"/>
  <c r="U22" i="2"/>
  <c r="S22" i="2"/>
  <c r="C22" i="2" s="1"/>
  <c r="V21" i="2"/>
  <c r="U21" i="2"/>
  <c r="T21" i="2"/>
  <c r="S21" i="2"/>
  <c r="C21" i="2"/>
  <c r="V20" i="2"/>
  <c r="U20" i="2"/>
  <c r="S20" i="2"/>
  <c r="C20" i="2" s="1"/>
  <c r="V19" i="2"/>
  <c r="U19" i="2"/>
  <c r="S19" i="2"/>
  <c r="T19" i="2" s="1"/>
  <c r="C19" i="2"/>
  <c r="V18" i="2"/>
  <c r="U18" i="2"/>
  <c r="S18" i="2"/>
  <c r="T18" i="2" s="1"/>
  <c r="V17" i="2"/>
  <c r="U17" i="2"/>
  <c r="S17" i="2"/>
  <c r="T17" i="2" s="1"/>
  <c r="V16" i="2"/>
  <c r="U16" i="2"/>
  <c r="S16" i="2"/>
  <c r="T16" i="2" s="1"/>
  <c r="V15" i="2"/>
  <c r="U15" i="2"/>
  <c r="T15" i="2"/>
  <c r="S15" i="2"/>
  <c r="C15" i="2" s="1"/>
  <c r="V14" i="2"/>
  <c r="U14" i="2"/>
  <c r="S14" i="2"/>
  <c r="T14" i="2" s="1"/>
  <c r="V13" i="2"/>
  <c r="U13" i="2"/>
  <c r="T13" i="2"/>
  <c r="S13" i="2"/>
  <c r="C13" i="2"/>
  <c r="V12" i="2"/>
  <c r="U12" i="2"/>
  <c r="S12" i="2"/>
  <c r="T12" i="2" s="1"/>
  <c r="C12" i="2"/>
  <c r="V11" i="2"/>
  <c r="T11" i="2" s="1"/>
  <c r="U11" i="2"/>
  <c r="S11" i="2"/>
  <c r="C11" i="2"/>
  <c r="V10" i="2"/>
  <c r="T10" i="2" s="1"/>
  <c r="U10" i="2"/>
  <c r="S10" i="2"/>
  <c r="C10" i="2" s="1"/>
  <c r="V9" i="2"/>
  <c r="U9" i="2"/>
  <c r="T9" i="2"/>
  <c r="S9" i="2"/>
  <c r="C9" i="2"/>
  <c r="V8" i="2"/>
  <c r="U8" i="2"/>
  <c r="S8" i="2"/>
  <c r="C8" i="2" s="1"/>
  <c r="V7" i="2"/>
  <c r="U7" i="2"/>
  <c r="S7" i="2"/>
  <c r="T7" i="2" s="1"/>
  <c r="C7" i="2"/>
  <c r="V6" i="2"/>
  <c r="U6" i="2"/>
  <c r="S6" i="2"/>
  <c r="T6" i="2" s="1"/>
  <c r="AL78" i="1"/>
  <c r="AJ78" i="1"/>
  <c r="AK78" i="1" s="1"/>
  <c r="D78" i="1" s="1"/>
  <c r="AI78" i="1"/>
  <c r="AN78" i="1" s="1"/>
  <c r="AL77" i="1"/>
  <c r="AN77" i="1" s="1"/>
  <c r="AJ77" i="1"/>
  <c r="AK77" i="1" s="1"/>
  <c r="D77" i="1" s="1"/>
  <c r="AI77" i="1"/>
  <c r="AL76" i="1"/>
  <c r="AJ76" i="1"/>
  <c r="AK76" i="1" s="1"/>
  <c r="D76" i="1" s="1"/>
  <c r="AI76" i="1"/>
  <c r="AN76" i="1" s="1"/>
  <c r="AL75" i="1"/>
  <c r="AN75" i="1" s="1"/>
  <c r="AJ75" i="1"/>
  <c r="AK75" i="1" s="1"/>
  <c r="D75" i="1" s="1"/>
  <c r="AI75" i="1"/>
  <c r="AL74" i="1"/>
  <c r="AJ74" i="1"/>
  <c r="AK74" i="1" s="1"/>
  <c r="D74" i="1" s="1"/>
  <c r="AI74" i="1"/>
  <c r="AN74" i="1" s="1"/>
  <c r="AL73" i="1"/>
  <c r="AN73" i="1" s="1"/>
  <c r="AJ73" i="1"/>
  <c r="AK73" i="1" s="1"/>
  <c r="D73" i="1" s="1"/>
  <c r="AI73" i="1"/>
  <c r="AL72" i="1"/>
  <c r="AJ72" i="1"/>
  <c r="AK72" i="1" s="1"/>
  <c r="D72" i="1" s="1"/>
  <c r="AI72" i="1"/>
  <c r="AN72" i="1" s="1"/>
  <c r="AL71" i="1"/>
  <c r="AN71" i="1" s="1"/>
  <c r="AJ71" i="1"/>
  <c r="AK71" i="1" s="1"/>
  <c r="D71" i="1" s="1"/>
  <c r="AI71" i="1"/>
  <c r="AL70" i="1"/>
  <c r="AJ70" i="1"/>
  <c r="AK70" i="1" s="1"/>
  <c r="D70" i="1" s="1"/>
  <c r="AI70" i="1"/>
  <c r="AN70" i="1" s="1"/>
  <c r="AL69" i="1"/>
  <c r="AN69" i="1" s="1"/>
  <c r="AJ69" i="1"/>
  <c r="AK69" i="1" s="1"/>
  <c r="D69" i="1" s="1"/>
  <c r="AI69" i="1"/>
  <c r="AL68" i="1"/>
  <c r="AJ68" i="1"/>
  <c r="AK68" i="1" s="1"/>
  <c r="D68" i="1" s="1"/>
  <c r="AI68" i="1"/>
  <c r="AN68" i="1" s="1"/>
  <c r="AL67" i="1"/>
  <c r="AN67" i="1" s="1"/>
  <c r="AJ67" i="1"/>
  <c r="AK67" i="1" s="1"/>
  <c r="D67" i="1" s="1"/>
  <c r="AI67" i="1"/>
  <c r="AL66" i="1"/>
  <c r="AJ66" i="1"/>
  <c r="AK66" i="1" s="1"/>
  <c r="D66" i="1" s="1"/>
  <c r="AI66" i="1"/>
  <c r="AN66" i="1" s="1"/>
  <c r="AL65" i="1"/>
  <c r="AJ65" i="1"/>
  <c r="AK65" i="1" s="1"/>
  <c r="D65" i="1" s="1"/>
  <c r="AI65" i="1"/>
  <c r="AN65" i="1" s="1"/>
  <c r="AL64" i="1"/>
  <c r="AJ64" i="1"/>
  <c r="AK64" i="1" s="1"/>
  <c r="D64" i="1" s="1"/>
  <c r="AI64" i="1"/>
  <c r="AN64" i="1" s="1"/>
  <c r="AL63" i="1"/>
  <c r="AJ63" i="1"/>
  <c r="AK63" i="1" s="1"/>
  <c r="D63" i="1" s="1"/>
  <c r="AI63" i="1"/>
  <c r="AN63" i="1" s="1"/>
  <c r="V59" i="1"/>
  <c r="U59" i="1"/>
  <c r="S59" i="1"/>
  <c r="T59" i="1" s="1"/>
  <c r="V58" i="1"/>
  <c r="U58" i="1"/>
  <c r="S58" i="1"/>
  <c r="T58" i="1" s="1"/>
  <c r="V57" i="1"/>
  <c r="U57" i="1"/>
  <c r="S57" i="1"/>
  <c r="T57" i="1" s="1"/>
  <c r="V56" i="1"/>
  <c r="U56" i="1"/>
  <c r="S56" i="1"/>
  <c r="T56" i="1" s="1"/>
  <c r="C56" i="1"/>
  <c r="V55" i="1"/>
  <c r="U55" i="1"/>
  <c r="S55" i="1"/>
  <c r="C55" i="1" s="1"/>
  <c r="V54" i="1"/>
  <c r="U54" i="1"/>
  <c r="S54" i="1"/>
  <c r="T54" i="1" s="1"/>
  <c r="V53" i="1"/>
  <c r="U53" i="1"/>
  <c r="S53" i="1"/>
  <c r="T53" i="1" s="1"/>
  <c r="V52" i="1"/>
  <c r="U52" i="1"/>
  <c r="S52" i="1"/>
  <c r="T52" i="1" s="1"/>
  <c r="V51" i="1"/>
  <c r="U51" i="1"/>
  <c r="S51" i="1"/>
  <c r="T51" i="1" s="1"/>
  <c r="V50" i="1"/>
  <c r="U50" i="1"/>
  <c r="T50" i="1"/>
  <c r="S50" i="1"/>
  <c r="V49" i="1"/>
  <c r="U49" i="1"/>
  <c r="S49" i="1"/>
  <c r="C49" i="1" s="1"/>
  <c r="V48" i="1"/>
  <c r="U48" i="1"/>
  <c r="S48" i="1"/>
  <c r="T48" i="1" s="1"/>
  <c r="V47" i="1"/>
  <c r="U47" i="1"/>
  <c r="T47" i="1"/>
  <c r="S47" i="1"/>
  <c r="C47" i="1" s="1"/>
  <c r="V46" i="1"/>
  <c r="C46" i="1" s="1"/>
  <c r="U46" i="1"/>
  <c r="S46" i="1"/>
  <c r="V45" i="1"/>
  <c r="U45" i="1"/>
  <c r="S45" i="1"/>
  <c r="T45" i="1" s="1"/>
  <c r="V44" i="1"/>
  <c r="U44" i="1"/>
  <c r="T44" i="1"/>
  <c r="S44" i="1"/>
  <c r="C44" i="1" s="1"/>
  <c r="V43" i="1"/>
  <c r="U43" i="1"/>
  <c r="S43" i="1"/>
  <c r="V42" i="1"/>
  <c r="U42" i="1"/>
  <c r="S42" i="1"/>
  <c r="T42" i="1" s="1"/>
  <c r="V41" i="1"/>
  <c r="U41" i="1"/>
  <c r="S41" i="1"/>
  <c r="T41" i="1" s="1"/>
  <c r="V40" i="1"/>
  <c r="U40" i="1"/>
  <c r="S40" i="1"/>
  <c r="V39" i="1"/>
  <c r="C39" i="1" s="1"/>
  <c r="U39" i="1"/>
  <c r="S39" i="1"/>
  <c r="V38" i="1"/>
  <c r="U38" i="1"/>
  <c r="S38" i="1"/>
  <c r="T38" i="1" s="1"/>
  <c r="V37" i="1"/>
  <c r="U37" i="1"/>
  <c r="S37" i="1"/>
  <c r="V36" i="1"/>
  <c r="C36" i="1" s="1"/>
  <c r="U36" i="1"/>
  <c r="S36" i="1"/>
  <c r="V35" i="1"/>
  <c r="U35" i="1"/>
  <c r="S35" i="1"/>
  <c r="T35" i="1" s="1"/>
  <c r="V34" i="1"/>
  <c r="C34" i="1" s="1"/>
  <c r="U34" i="1"/>
  <c r="S34" i="1"/>
  <c r="V33" i="1"/>
  <c r="U33" i="1"/>
  <c r="S33" i="1"/>
  <c r="T33" i="1" s="1"/>
  <c r="V32" i="1"/>
  <c r="U32" i="1"/>
  <c r="S32" i="1"/>
  <c r="T32" i="1" s="1"/>
  <c r="V31" i="1"/>
  <c r="U31" i="1"/>
  <c r="S31" i="1"/>
  <c r="V30" i="1"/>
  <c r="U30" i="1"/>
  <c r="S30" i="1"/>
  <c r="V29" i="1"/>
  <c r="U29" i="1"/>
  <c r="S29" i="1"/>
  <c r="T29" i="1" s="1"/>
  <c r="V28" i="1"/>
  <c r="U28" i="1"/>
  <c r="S28" i="1"/>
  <c r="T28" i="1" s="1"/>
  <c r="V27" i="1"/>
  <c r="U27" i="1"/>
  <c r="S27" i="1"/>
  <c r="T27" i="1" s="1"/>
  <c r="V26" i="1"/>
  <c r="U26" i="1"/>
  <c r="S26" i="1"/>
  <c r="T26" i="1" s="1"/>
  <c r="V25" i="1"/>
  <c r="U25" i="1"/>
  <c r="S25" i="1"/>
  <c r="C25" i="1" s="1"/>
  <c r="V24" i="1"/>
  <c r="U24" i="1"/>
  <c r="S24" i="1"/>
  <c r="T24" i="1" s="1"/>
  <c r="V23" i="1"/>
  <c r="U23" i="1"/>
  <c r="S23" i="1"/>
  <c r="T23" i="1" s="1"/>
  <c r="V22" i="1"/>
  <c r="U22" i="1"/>
  <c r="S22" i="1"/>
  <c r="T22" i="1" s="1"/>
  <c r="V21" i="1"/>
  <c r="C21" i="1" s="1"/>
  <c r="U21" i="1"/>
  <c r="S21" i="1"/>
  <c r="T21" i="1" s="1"/>
  <c r="V20" i="1"/>
  <c r="U20" i="1"/>
  <c r="S20" i="1"/>
  <c r="T20" i="1" s="1"/>
  <c r="V19" i="1"/>
  <c r="U19" i="1"/>
  <c r="S19" i="1"/>
  <c r="C19" i="1" s="1"/>
  <c r="V18" i="1"/>
  <c r="U18" i="1"/>
  <c r="S18" i="1"/>
  <c r="T18" i="1" s="1"/>
  <c r="V17" i="1"/>
  <c r="U17" i="1"/>
  <c r="S17" i="1"/>
  <c r="T17" i="1" s="1"/>
  <c r="V16" i="1"/>
  <c r="U16" i="1"/>
  <c r="S16" i="1"/>
  <c r="V15" i="1"/>
  <c r="C15" i="1" s="1"/>
  <c r="U15" i="1"/>
  <c r="S15" i="1"/>
  <c r="V14" i="1"/>
  <c r="C14" i="1" s="1"/>
  <c r="U14" i="1"/>
  <c r="S14" i="1"/>
  <c r="T14" i="1" s="1"/>
  <c r="V13" i="1"/>
  <c r="U13" i="1"/>
  <c r="S13" i="1"/>
  <c r="C13" i="1" s="1"/>
  <c r="V12" i="1"/>
  <c r="C12" i="1" s="1"/>
  <c r="U12" i="1"/>
  <c r="S12" i="1"/>
  <c r="V11" i="1"/>
  <c r="U11" i="1"/>
  <c r="S11" i="1"/>
  <c r="T11" i="1" s="1"/>
  <c r="V10" i="1"/>
  <c r="U10" i="1"/>
  <c r="S10" i="1"/>
  <c r="C10" i="1" s="1"/>
  <c r="V9" i="1"/>
  <c r="C9" i="1" s="1"/>
  <c r="U9" i="1"/>
  <c r="S9" i="1"/>
  <c r="V8" i="1"/>
  <c r="U8" i="1"/>
  <c r="S8" i="1"/>
  <c r="T8" i="1" s="1"/>
  <c r="V7" i="1"/>
  <c r="U7" i="1"/>
  <c r="S7" i="1"/>
  <c r="V6" i="1"/>
  <c r="U6" i="1"/>
  <c r="S6" i="1"/>
  <c r="T61" i="3" l="1"/>
  <c r="C38" i="3"/>
  <c r="T19" i="3"/>
  <c r="AK80" i="3"/>
  <c r="D80" i="3" s="1"/>
  <c r="C7" i="3"/>
  <c r="T24" i="3"/>
  <c r="T27" i="3"/>
  <c r="T55" i="3"/>
  <c r="T59" i="3"/>
  <c r="C62" i="3"/>
  <c r="C26" i="3"/>
  <c r="AK68" i="3"/>
  <c r="D68" i="3" s="1"/>
  <c r="C14" i="3"/>
  <c r="T30" i="3"/>
  <c r="AM66" i="3"/>
  <c r="AM72" i="3"/>
  <c r="AM78" i="3"/>
  <c r="T8" i="3"/>
  <c r="T21" i="3"/>
  <c r="C34" i="3"/>
  <c r="T50" i="3"/>
  <c r="T56" i="3"/>
  <c r="D66" i="3"/>
  <c r="D69" i="3"/>
  <c r="D72" i="3"/>
  <c r="D75" i="3"/>
  <c r="D78" i="3"/>
  <c r="D81" i="3"/>
  <c r="AK74" i="3"/>
  <c r="D74" i="3" s="1"/>
  <c r="T12" i="3"/>
  <c r="T15" i="3"/>
  <c r="T47" i="3"/>
  <c r="T60" i="3"/>
  <c r="T18" i="3"/>
  <c r="C44" i="3"/>
  <c r="T34" i="3"/>
  <c r="T46" i="3"/>
  <c r="T10" i="3"/>
  <c r="T22" i="3"/>
  <c r="T58" i="3"/>
  <c r="C18" i="3"/>
  <c r="C30" i="3"/>
  <c r="C42" i="3"/>
  <c r="C54" i="3"/>
  <c r="C9" i="3"/>
  <c r="C21" i="3"/>
  <c r="C33" i="3"/>
  <c r="C45" i="3"/>
  <c r="C57" i="3"/>
  <c r="C19" i="3"/>
  <c r="C31" i="3"/>
  <c r="C43" i="3"/>
  <c r="C55" i="3"/>
  <c r="C12" i="3"/>
  <c r="C24" i="3"/>
  <c r="C36" i="3"/>
  <c r="C48" i="3"/>
  <c r="C60" i="3"/>
  <c r="C6" i="2"/>
  <c r="T8" i="2"/>
  <c r="C18" i="2"/>
  <c r="T20" i="2"/>
  <c r="C30" i="2"/>
  <c r="T32" i="2"/>
  <c r="C42" i="2"/>
  <c r="T44" i="2"/>
  <c r="C54" i="2"/>
  <c r="T56" i="2"/>
  <c r="C66" i="2"/>
  <c r="T68" i="2"/>
  <c r="C71" i="2"/>
  <c r="C16" i="2"/>
  <c r="C28" i="2"/>
  <c r="C40" i="2"/>
  <c r="C52" i="2"/>
  <c r="C64" i="2"/>
  <c r="C14" i="2"/>
  <c r="C26" i="2"/>
  <c r="C38" i="2"/>
  <c r="C50" i="2"/>
  <c r="C62" i="2"/>
  <c r="C72" i="2"/>
  <c r="C17" i="2"/>
  <c r="C34" i="2"/>
  <c r="C46" i="2"/>
  <c r="C58" i="2"/>
  <c r="C70" i="2"/>
  <c r="T25" i="1"/>
  <c r="C32" i="1"/>
  <c r="C35" i="1"/>
  <c r="C7" i="1"/>
  <c r="T16" i="1"/>
  <c r="T10" i="1"/>
  <c r="T13" i="1"/>
  <c r="C20" i="1"/>
  <c r="C23" i="1"/>
  <c r="C29" i="1"/>
  <c r="C48" i="1"/>
  <c r="C58" i="1"/>
  <c r="C8" i="1"/>
  <c r="C11" i="1"/>
  <c r="C17" i="1"/>
  <c r="C38" i="1"/>
  <c r="C45" i="1"/>
  <c r="C26" i="1"/>
  <c r="T30" i="1"/>
  <c r="T36" i="1"/>
  <c r="T39" i="1"/>
  <c r="C43" i="1"/>
  <c r="T46" i="1"/>
  <c r="C24" i="1"/>
  <c r="C27" i="1"/>
  <c r="C33" i="1"/>
  <c r="C59" i="1"/>
  <c r="T9" i="1"/>
  <c r="C31" i="1"/>
  <c r="T34" i="1"/>
  <c r="C37" i="1"/>
  <c r="T40" i="1"/>
  <c r="T49" i="1"/>
  <c r="T6" i="1"/>
  <c r="T12" i="1"/>
  <c r="T15" i="1"/>
  <c r="C22" i="1"/>
  <c r="T37" i="1"/>
  <c r="C50" i="1"/>
  <c r="C57" i="1"/>
  <c r="T19" i="1"/>
  <c r="T31" i="1"/>
  <c r="C41" i="1"/>
  <c r="T43" i="1"/>
  <c r="C53" i="1"/>
  <c r="T55" i="1"/>
  <c r="T7" i="1"/>
  <c r="C51" i="1"/>
  <c r="C6" i="1"/>
  <c r="C18" i="1"/>
  <c r="C30" i="1"/>
  <c r="C42" i="1"/>
  <c r="C54" i="1"/>
  <c r="C16" i="1"/>
  <c r="C28" i="1"/>
  <c r="C40" i="1"/>
  <c r="C52" i="1"/>
</calcChain>
</file>

<file path=xl/sharedStrings.xml><?xml version="1.0" encoding="utf-8"?>
<sst xmlns="http://schemas.openxmlformats.org/spreadsheetml/2006/main" count="633" uniqueCount="397">
  <si>
    <t>2006 Mackay Open - Qualifying Scores</t>
  </si>
  <si>
    <t>Pos</t>
  </si>
  <si>
    <t>Bowler</t>
  </si>
  <si>
    <t>+/-</t>
  </si>
  <si>
    <t>G1</t>
  </si>
  <si>
    <t>G2</t>
  </si>
  <si>
    <t>G3</t>
  </si>
  <si>
    <t>G4</t>
  </si>
  <si>
    <t>G5</t>
  </si>
  <si>
    <t>G6</t>
  </si>
  <si>
    <t>G7</t>
  </si>
  <si>
    <t>G8</t>
  </si>
  <si>
    <t>G9</t>
  </si>
  <si>
    <t>G10</t>
  </si>
  <si>
    <t>G11</t>
  </si>
  <si>
    <t>G12</t>
  </si>
  <si>
    <t>G13</t>
  </si>
  <si>
    <t>G14</t>
  </si>
  <si>
    <t>G15</t>
  </si>
  <si>
    <t>Pins</t>
  </si>
  <si>
    <t>Ave</t>
  </si>
  <si>
    <t>HG</t>
  </si>
  <si>
    <t>Gms</t>
  </si>
  <si>
    <t>QUALISCHEFSKI, Brandon</t>
  </si>
  <si>
    <t>BUCKLEY, Rob</t>
  </si>
  <si>
    <t>NUCIFORA, Angelo</t>
  </si>
  <si>
    <t>HUNT, Steve</t>
  </si>
  <si>
    <t>FRILINGOS, George</t>
  </si>
  <si>
    <t>CHOWN, Paul</t>
  </si>
  <si>
    <t>CAVANAGH, Gavin</t>
  </si>
  <si>
    <t>ELLUL, Stephen</t>
  </si>
  <si>
    <t>McANDREW, Damien</t>
  </si>
  <si>
    <t>DUNN, Shaun</t>
  </si>
  <si>
    <t>WARREN, Dale</t>
  </si>
  <si>
    <t>GREEN, Luke</t>
  </si>
  <si>
    <t>CHAMBERS, Paul</t>
  </si>
  <si>
    <t>MUSCAT, Brendan</t>
  </si>
  <si>
    <t>KALUCI, Rob</t>
  </si>
  <si>
    <t>SODERMAN, Daniel</t>
  </si>
  <si>
    <t>ALLEN, Graham</t>
  </si>
  <si>
    <t>DUNN, John</t>
  </si>
  <si>
    <t>BARTLEM, Leesa</t>
  </si>
  <si>
    <t>SPEARE, Ken</t>
  </si>
  <si>
    <t>SINGHAM, Dinesh</t>
  </si>
  <si>
    <t>QUAILL, Chris</t>
  </si>
  <si>
    <t>NORMAN, Gary</t>
  </si>
  <si>
    <t>McGRATH, Rob</t>
  </si>
  <si>
    <t>KRAUSE, Martin</t>
  </si>
  <si>
    <t>BAILEY, Gary</t>
  </si>
  <si>
    <t>MARGIOLAS, Dino</t>
  </si>
  <si>
    <t>CAVANAGH, Louise</t>
  </si>
  <si>
    <t>STEVENS, Geoffrey</t>
  </si>
  <si>
    <t>EDWARDS, Justin</t>
  </si>
  <si>
    <t>STEIN, Nathan</t>
  </si>
  <si>
    <t>BOWDLER, Tiffany</t>
  </si>
  <si>
    <t>CIANCIO, Ross</t>
  </si>
  <si>
    <t>McKAY, Don</t>
  </si>
  <si>
    <t>CIANCIO, Sid</t>
  </si>
  <si>
    <t>CARR, Brenda</t>
  </si>
  <si>
    <t>ROGERS, Hamish</t>
  </si>
  <si>
    <t>STEIN, Liza</t>
  </si>
  <si>
    <t>HOLT, Jye</t>
  </si>
  <si>
    <t>FLOWER, Mary</t>
  </si>
  <si>
    <t>CORBETT, James</t>
  </si>
  <si>
    <t>WIJKER, Daan</t>
  </si>
  <si>
    <t>DUNN, Melissa</t>
  </si>
  <si>
    <t>FENECH, Mick</t>
  </si>
  <si>
    <t>DUNN, Ros</t>
  </si>
  <si>
    <t>TAYLOR, Steven</t>
  </si>
  <si>
    <t>BUCKLEY, Kirsty</t>
  </si>
  <si>
    <t>MUSCAT, Justin</t>
  </si>
  <si>
    <t>JOHNSON, Jessica</t>
  </si>
  <si>
    <t>GRENDON, John</t>
  </si>
  <si>
    <t>ROSS, Brad</t>
  </si>
  <si>
    <t>WARD, Danea</t>
  </si>
  <si>
    <t>GILL, Karen</t>
  </si>
  <si>
    <t>McDONNELL, Erin</t>
  </si>
  <si>
    <t>2006 Mackay Open - Matchplay Scores</t>
  </si>
  <si>
    <t>B/F</t>
  </si>
  <si>
    <t>M1</t>
  </si>
  <si>
    <t>B1</t>
  </si>
  <si>
    <t>M2</t>
  </si>
  <si>
    <t>B2</t>
  </si>
  <si>
    <t>M3</t>
  </si>
  <si>
    <t>B3</t>
  </si>
  <si>
    <t>M4</t>
  </si>
  <si>
    <t>B4</t>
  </si>
  <si>
    <t>M5</t>
  </si>
  <si>
    <t>B5</t>
  </si>
  <si>
    <t>M6</t>
  </si>
  <si>
    <t>B6</t>
  </si>
  <si>
    <t>M7</t>
  </si>
  <si>
    <t>B7</t>
  </si>
  <si>
    <t>M8</t>
  </si>
  <si>
    <t>B8</t>
  </si>
  <si>
    <t>M9</t>
  </si>
  <si>
    <t>B9</t>
  </si>
  <si>
    <t>M10</t>
  </si>
  <si>
    <t>B10</t>
  </si>
  <si>
    <t>M11</t>
  </si>
  <si>
    <t>B11</t>
  </si>
  <si>
    <t>M12</t>
  </si>
  <si>
    <t>B12</t>
  </si>
  <si>
    <t>M13</t>
  </si>
  <si>
    <t>B13</t>
  </si>
  <si>
    <t>M14</t>
  </si>
  <si>
    <t>B14</t>
  </si>
  <si>
    <t>M15</t>
  </si>
  <si>
    <t>B15</t>
  </si>
  <si>
    <t>Bns</t>
  </si>
  <si>
    <t>Total</t>
  </si>
  <si>
    <t>Bonus</t>
  </si>
  <si>
    <t>HUNT Steve</t>
  </si>
  <si>
    <t>FRILINGOS George</t>
  </si>
  <si>
    <t>CAVANAGH Gavin</t>
  </si>
  <si>
    <t>BUCKLEY Rob</t>
  </si>
  <si>
    <t>NUCIFORA Angelo</t>
  </si>
  <si>
    <t>QUALISCHEFSKI Brandon</t>
  </si>
  <si>
    <t>CHOWN Paul</t>
  </si>
  <si>
    <t>CHAMBERS Paul</t>
  </si>
  <si>
    <t>GREEN Luke</t>
  </si>
  <si>
    <t>KALUCI Rob</t>
  </si>
  <si>
    <t>ELLUL Stephen</t>
  </si>
  <si>
    <t>MUSCAT Brendan</t>
  </si>
  <si>
    <t>WARREN Dale</t>
  </si>
  <si>
    <t>SODERMAN Daniel</t>
  </si>
  <si>
    <t>DUNN Shaun</t>
  </si>
  <si>
    <t>McANDREW Damien</t>
  </si>
  <si>
    <t>2007 Mackay Open - Qualifying Scores</t>
  </si>
  <si>
    <t>Steve Hunt</t>
  </si>
  <si>
    <t>Carl Bottomley</t>
  </si>
  <si>
    <t>Gary Bailey</t>
  </si>
  <si>
    <t>Jason Walsh</t>
  </si>
  <si>
    <t>Andrew Drew</t>
  </si>
  <si>
    <t>Brad Reggars</t>
  </si>
  <si>
    <t>Brandon Qualischefski</t>
  </si>
  <si>
    <t>George Frilingos</t>
  </si>
  <si>
    <t>Ashley Clark</t>
  </si>
  <si>
    <t>Hamish Rogers</t>
  </si>
  <si>
    <t>Steve Hampson</t>
  </si>
  <si>
    <t>Justin Edwards</t>
  </si>
  <si>
    <t>Rob McGrath</t>
  </si>
  <si>
    <t>Angelo Nucifora</t>
  </si>
  <si>
    <t>Shaun Dunn</t>
  </si>
  <si>
    <t>John Dunn</t>
  </si>
  <si>
    <t>Gavin Cavanagh</t>
  </si>
  <si>
    <t>Adam Pringle</t>
  </si>
  <si>
    <t>Andrew Christopher</t>
  </si>
  <si>
    <t>Robbie Buckley</t>
  </si>
  <si>
    <t>Brendan Muscat</t>
  </si>
  <si>
    <t>Dinesh Singham</t>
  </si>
  <si>
    <t>Michael Kearney</t>
  </si>
  <si>
    <t>Stephen Ellul</t>
  </si>
  <si>
    <t>Geoffrey Stevens</t>
  </si>
  <si>
    <t>Bradley Carr</t>
  </si>
  <si>
    <t>Rob Kaluci</t>
  </si>
  <si>
    <t>Amanda Frost</t>
  </si>
  <si>
    <t>Dale Warren</t>
  </si>
  <si>
    <t>Brendan Meads</t>
  </si>
  <si>
    <t>Gary Norman</t>
  </si>
  <si>
    <t>Nathan Stein</t>
  </si>
  <si>
    <t>Lauren Proctor</t>
  </si>
  <si>
    <t>Luke Green</t>
  </si>
  <si>
    <t>John Grendon</t>
  </si>
  <si>
    <t>Leon Reggars</t>
  </si>
  <si>
    <t>Peter Martin</t>
  </si>
  <si>
    <t>Steve Forster</t>
  </si>
  <si>
    <t>Mel Warmington</t>
  </si>
  <si>
    <t>Brenda Carr</t>
  </si>
  <si>
    <t>Robbie Linari</t>
  </si>
  <si>
    <t>Carl Barbara</t>
  </si>
  <si>
    <t>Dean Margiolas</t>
  </si>
  <si>
    <t>Daan Wijker</t>
  </si>
  <si>
    <t>Jodie Motta</t>
  </si>
  <si>
    <t>Larissa Nastasi</t>
  </si>
  <si>
    <t>Paul Chambers</t>
  </si>
  <si>
    <t>Henry De Kaste</t>
  </si>
  <si>
    <t>Jodie Hampson</t>
  </si>
  <si>
    <t>Justin Muscat</t>
  </si>
  <si>
    <t>Shayne Melton</t>
  </si>
  <si>
    <t>Graham Allen</t>
  </si>
  <si>
    <t>Paul Tindall</t>
  </si>
  <si>
    <t>Jason Pearson</t>
  </si>
  <si>
    <t>Leesa Bartlem</t>
  </si>
  <si>
    <t>Daniel Mifsud</t>
  </si>
  <si>
    <t>David Brown</t>
  </si>
  <si>
    <t>Louise Cavanagh</t>
  </si>
  <si>
    <t>Mick Fenech</t>
  </si>
  <si>
    <t>Lynne Muller</t>
  </si>
  <si>
    <t>Kirsty Buckley</t>
  </si>
  <si>
    <t>Hayden Manskie</t>
  </si>
  <si>
    <t>Jessica Johnson</t>
  </si>
  <si>
    <t>Michael Shepherd</t>
  </si>
  <si>
    <t>Erin Dew</t>
  </si>
  <si>
    <t>Denise Brown</t>
  </si>
  <si>
    <t>Morty Douglass</t>
  </si>
  <si>
    <t>2007 Mackay Open - Matchplay Scores</t>
  </si>
  <si>
    <t>HAMISH ROGERS</t>
  </si>
  <si>
    <t>LUKE GREEN</t>
  </si>
  <si>
    <t>BRANDON QUALISCHEFSKI</t>
  </si>
  <si>
    <t>JOHN DUNN</t>
  </si>
  <si>
    <t>CHRIS WINGETT</t>
  </si>
  <si>
    <t>BRENDAN MEADS</t>
  </si>
  <si>
    <t>CARL BOTTOMLEY</t>
  </si>
  <si>
    <t>ANGELO NUCIFORA</t>
  </si>
  <si>
    <t>JOHN GRENDON</t>
  </si>
  <si>
    <t>FRANK NUCIFORA</t>
  </si>
  <si>
    <t>ROB BUCKLEY</t>
  </si>
  <si>
    <t>CARL BARBARA</t>
  </si>
  <si>
    <t>JUSTIN MUSCAT</t>
  </si>
  <si>
    <t>BRIAN PILKINGTON</t>
  </si>
  <si>
    <t>STEPHEN ELLUL</t>
  </si>
  <si>
    <t>DARYL ALFORD</t>
  </si>
  <si>
    <t>2008 Mackay Open - Qualifying Scores</t>
  </si>
  <si>
    <t>Buckley, Rob</t>
  </si>
  <si>
    <t>Pilkington, Brian</t>
  </si>
  <si>
    <t>Nucifora, Frank</t>
  </si>
  <si>
    <t>Bottomley, Carl</t>
  </si>
  <si>
    <t>Meads, Brendan</t>
  </si>
  <si>
    <t>Muscat, Justin</t>
  </si>
  <si>
    <t>Dunn, John</t>
  </si>
  <si>
    <t>Green, Luke</t>
  </si>
  <si>
    <t>Rogers, Hamish</t>
  </si>
  <si>
    <t>Schulze, Missy (L)</t>
  </si>
  <si>
    <t>Qualischefski, Brandon</t>
  </si>
  <si>
    <t>Alford, Darryl</t>
  </si>
  <si>
    <t>Grendon, John</t>
  </si>
  <si>
    <t>Ellul, Stephen</t>
  </si>
  <si>
    <t>Barbara, Carl</t>
  </si>
  <si>
    <t>Wingett, Chris</t>
  </si>
  <si>
    <t>Nucifora, Angelo</t>
  </si>
  <si>
    <t>Kearney, Michael</t>
  </si>
  <si>
    <t>Grey, Nick</t>
  </si>
  <si>
    <t>Warren, Dale</t>
  </si>
  <si>
    <t>Mollet, Julieanne (L)</t>
  </si>
  <si>
    <t>Kaluci, Rob</t>
  </si>
  <si>
    <t>Walsh, Jason</t>
  </si>
  <si>
    <t>Fenech, Mick</t>
  </si>
  <si>
    <t>Dunn, Shaun</t>
  </si>
  <si>
    <t>Morgan, Peter</t>
  </si>
  <si>
    <t>Carr, Brenda (L)</t>
  </si>
  <si>
    <t>Henwood, Andrew</t>
  </si>
  <si>
    <t>McGrath, Rob</t>
  </si>
  <si>
    <t>Judd, Adrian</t>
  </si>
  <si>
    <t>Bowling, Peter</t>
  </si>
  <si>
    <t>Allen, Graham</t>
  </si>
  <si>
    <t>Chambers, Paul</t>
  </si>
  <si>
    <t>Edwards, Jennifer (L)</t>
  </si>
  <si>
    <t>Muscat, Brendan</t>
  </si>
  <si>
    <t>Bartlem, Leesa (L)</t>
  </si>
  <si>
    <t>Savill, Alicia (L)</t>
  </si>
  <si>
    <t>Shepherd, Michael</t>
  </si>
  <si>
    <t>Manskie, Hayden</t>
  </si>
  <si>
    <t>Wormald, Matthew</t>
  </si>
  <si>
    <t>Lawless, Tyron</t>
  </si>
  <si>
    <t>Rossberg, Shane</t>
  </si>
  <si>
    <t>Stein, Nathan</t>
  </si>
  <si>
    <t>Meikle, Anthony</t>
  </si>
  <si>
    <t>Proctor, Lauren (L)</t>
  </si>
  <si>
    <t>Dent, Tanya (L)</t>
  </si>
  <si>
    <t>Wegert, Christopher</t>
  </si>
  <si>
    <t>Dent, James</t>
  </si>
  <si>
    <t>Nucifora, Leonnie (L)</t>
  </si>
  <si>
    <t>Stein, Liza (L)</t>
  </si>
  <si>
    <t>Cowley, Carole (L)</t>
  </si>
  <si>
    <t>Johnson, Jessica (L)</t>
  </si>
  <si>
    <t>Payne, Casie (L)</t>
  </si>
  <si>
    <t>Blinkhorn, Cheryl (L)</t>
  </si>
  <si>
    <t>Wakeham, Lyn (L)</t>
  </si>
  <si>
    <t>Manskie, Rachel (L)</t>
  </si>
  <si>
    <t>2008 Mackay Open - Matchplay Scores</t>
  </si>
  <si>
    <t>Jarrod Langford</t>
  </si>
  <si>
    <t>Tyson Jones</t>
  </si>
  <si>
    <t>1st</t>
  </si>
  <si>
    <t>2nd</t>
  </si>
  <si>
    <t>3rd</t>
  </si>
  <si>
    <t>George Frillingos</t>
  </si>
  <si>
    <t>Jon King</t>
  </si>
  <si>
    <t>Hamish Rodgers</t>
  </si>
  <si>
    <t xml:space="preserve">3rd </t>
  </si>
  <si>
    <t>Steven Hunt</t>
  </si>
  <si>
    <t xml:space="preserve">Gavin Cavanagh </t>
  </si>
  <si>
    <t>Sam Cooley</t>
  </si>
  <si>
    <t>Jamie Baddeley</t>
  </si>
  <si>
    <t>Stage 3</t>
  </si>
  <si>
    <t>Stage 2</t>
  </si>
  <si>
    <t>Qualifying</t>
  </si>
  <si>
    <t xml:space="preserve">Stepladder Final Results not found </t>
  </si>
  <si>
    <r>
      <t>Qualifying A Squad</t>
    </r>
    <r>
      <rPr>
        <sz val="11"/>
        <color theme="1"/>
        <rFont val="Calibri"/>
        <family val="2"/>
        <scheme val="minor"/>
      </rPr>
      <t xml:space="preserve"> – Seventeen bowlers checked in to the earliest squad at the lanes at the Mackay Leisure Centre for the 2006 Mackay Open. Damien McAndrew set the early pace in A squad with a very nice 696 three game first block closely followed by Steve Hunt, 659, and Martin Krause, 645. Steve Hunt continued his qualifying momentum and moved to the top of the standings sheet with a solid 279 in game nine. By the end of the squad, Hunt had secured his spot on top of the standings with a 212 average, +184, followed by a strong finishing Gavin Cavanagh, +127, McAndrew, +78 and Shaun Dunn, +40, being the only other bowlers to record averages over the card.</t>
    </r>
  </si>
  <si>
    <r>
      <t>Qualifying B Squad</t>
    </r>
    <r>
      <rPr>
        <sz val="11"/>
        <color theme="1"/>
        <rFont val="Calibri"/>
        <family val="2"/>
        <scheme val="minor"/>
      </rPr>
      <t xml:space="preserve"> – Nineteen bowlers formed this squad, including the 2005 Mackay Open Defending Champion George Frilingos and fellow Australian team mate Brandon Qualischefski. Not to be outdone, the best in B Squad started in the same fashion as their predecessors. First block scores by Angelo Nucifora, 682, and Stephen Ellul, 657 set the pace for the rest of the squad to chase down. Qualischefski reached +100 after just 6 games closing in on Nucifora at +141 and by game nine the difference was only 9 pins. Qualischefski surged to the top of the leader board after games of 234, 237 &amp; 251 in the 4th block with a 119 pin lead over Nucifora now at +196. Qualischefski improved no further finishing the squad with 220 average, +314, to lead the way, followed by Nucifora, +222, a fast finishing Frilingos, +155 and Paul Chown, +154.</t>
    </r>
  </si>
  <si>
    <r>
      <t>Qualifying C Squad</t>
    </r>
    <r>
      <rPr>
        <sz val="11"/>
        <color theme="1"/>
        <rFont val="Calibri"/>
        <family val="2"/>
        <scheme val="minor"/>
      </rPr>
      <t xml:space="preserve"> – Eighteen entrants filled this squad which saw Louise Cavanagh start with a 638 first block series, closely followed by youngster Luke Green, +35, John Dunn, +31 and Robbie Buckley at +30. Youth bowler Tiffany Bowdler was the big improver in the 2nd block with games of 268, 202 &amp; 203 moving into 10th position while Green, +28, and Buckley, +6, steadied. Game 8 saw Robbie Buckley bowl a 289 game following on from his tournament high 290 game in the first block and firming his spot on the top 10. After the 15 games of qualifying Buckley topped the squad with a 215 average at +236.</t>
    </r>
  </si>
  <si>
    <t>Qualifying order, pins over/under the card and average:</t>
  </si>
  <si>
    <t>1, QUALISCHEFSKI Brandon, +314, 220.93</t>
  </si>
  <si>
    <t>2, BUCKLEY Rob, +236, 215.73</t>
  </si>
  <si>
    <t>3, NUCIFORA Angelo, +222, 214.80</t>
  </si>
  <si>
    <t>4, HUNT Steve, +184, 212.27</t>
  </si>
  <si>
    <t>5, FRILINGOS George, +155, 210.33</t>
  </si>
  <si>
    <t>6, CHOWN Paul, +154, 210.27</t>
  </si>
  <si>
    <t>7, CAVANAGH Gavin, +127, 208.47</t>
  </si>
  <si>
    <t>8, ELLUL Stephen, +59, 203.93</t>
  </si>
  <si>
    <t>9, McANDREW Damien, +48, 203.20</t>
  </si>
  <si>
    <t>10, DUNN Shaun, +40, 202.67</t>
  </si>
  <si>
    <t>11, WARREN Dale, +15, 201.00</t>
  </si>
  <si>
    <t>12, GREEN Luke, +1, 200.07</t>
  </si>
  <si>
    <t>13, CHAMBERS Paul, -19, 198.73</t>
  </si>
  <si>
    <t>14, MUSCAT Brendan, -22, 198.53</t>
  </si>
  <si>
    <t>15, KALUCI Rob, -29, 198.07</t>
  </si>
  <si>
    <t>16, SODERMAN Daniel, -37, 197.53</t>
  </si>
  <si>
    <t>Matchplay – The top 16 bowlers from day one qualifying advance through to the matchplay round robin final with qualifying pinfall being dropped. Bonus points of 20 for each win and 10 for each drawn game will be added to each bowler’s matchplay pinfall.</t>
  </si>
  <si>
    <t>Matchplay – Since pinfall was dropped after qualifying, the top 16 bowlers started the day all square. However the pace for the day was set by Townsville’s Steve Hunt who rolled out eight consecutive wins in matchplay recording a 228 matchplay average and a 200 pin lead with seven games to go. Gavin Cavanagh, +197, George Frilingos, +154, and Brandon Qualischefski, +106 tried to stay in touch. Hunt showed signs of tiring in games nine and ten leaving the door ever so slightly ajar for Frilingos and Cavanagh to close in. By the end of matchplay Frilingos and Cavanagh had managed to out bowl Hunt. However, by virtue of more head to head wins and 240 bonus pins Hunt took the 2006 Mackay Open by a mere 9 pins over Frilingos and a further 13 pins to Cavanagh.</t>
  </si>
  <si>
    <t>Finishing Order after matchplay:</t>
  </si>
  <si>
    <t>1, HUNT Steve, +429</t>
  </si>
  <si>
    <t>2, FRILINGOS George, +418</t>
  </si>
  <si>
    <t>3, CAVANAGH Gavin, +405</t>
  </si>
  <si>
    <t>4, BUCKLEY Rob, +286</t>
  </si>
  <si>
    <t>5, NUCIFORA Angelo, +265</t>
  </si>
  <si>
    <t>6, QUALISCHEFSKI Brandon, +253</t>
  </si>
  <si>
    <t>7, CHOWN Paul, +116</t>
  </si>
  <si>
    <t>8, CHAMBERS Paul, +72</t>
  </si>
  <si>
    <t>9, GREEN Luke, +63</t>
  </si>
  <si>
    <t>10, KALUCI Rob, +55</t>
  </si>
  <si>
    <t>11, ELLUL Stephen, +36</t>
  </si>
  <si>
    <t>12, MUSCAT Brendan, +14</t>
  </si>
  <si>
    <t>13, WARREN Dale, -25</t>
  </si>
  <si>
    <t>14, SODERMAN Daniel, -61</t>
  </si>
  <si>
    <t>15, DUNN Shaun, -76</t>
  </si>
  <si>
    <t>16, McANDREW Damien, -128</t>
  </si>
  <si>
    <t>Tournament average order, Total Pinfall and average</t>
  </si>
  <si>
    <t>1, QUALISCHEFSKI Brandon, 6387, 212.90</t>
  </si>
  <si>
    <t>2=, FRILINGOS George, 6373, 212.43</t>
  </si>
  <si>
    <t>2=, HUNT Steve, 6373, 212.43</t>
  </si>
  <si>
    <t>4, BUCKLEY Rob, 6362, 212.07</t>
  </si>
  <si>
    <t>5, CAVANAGH Gavin, 6352, 211.73</t>
  </si>
  <si>
    <t>6, NUCIFORA Angelo, 6347, 211.57</t>
  </si>
  <si>
    <t>7, CHOWN Paul, 6090, 203.00</t>
  </si>
  <si>
    <t xml:space="preserve"> Qualifying </t>
  </si>
  <si>
    <t>Top 10 games highlighted with highest game in Yellow</t>
  </si>
  <si>
    <t xml:space="preserve"> +/- </t>
  </si>
  <si>
    <t>Avg</t>
  </si>
  <si>
    <t>High Game</t>
  </si>
  <si>
    <t>200 Games</t>
  </si>
  <si>
    <t>Mark Lawton</t>
  </si>
  <si>
    <t>Brian Pilkington</t>
  </si>
  <si>
    <t>Chris Wingett</t>
  </si>
  <si>
    <t>Scott Gillington</t>
  </si>
  <si>
    <t>Chris Carney</t>
  </si>
  <si>
    <t>Nick Gray</t>
  </si>
  <si>
    <t>Paul Robinson</t>
  </si>
  <si>
    <t>Justin Grech</t>
  </si>
  <si>
    <t>Paul Trotter</t>
  </si>
  <si>
    <t>Ben Taylor</t>
  </si>
  <si>
    <t xml:space="preserve">Hayden Manskie </t>
  </si>
  <si>
    <t>Geoff Ott</t>
  </si>
  <si>
    <t>Sean Bowling</t>
  </si>
  <si>
    <t>Matthew Carey</t>
  </si>
  <si>
    <t>James Dent</t>
  </si>
  <si>
    <t>Jeffrey Gortsman</t>
  </si>
  <si>
    <t>Darren Bianchi</t>
  </si>
  <si>
    <t>Ross Matthews</t>
  </si>
  <si>
    <t>Darryl Alford</t>
  </si>
  <si>
    <t>Malcolm Hunt</t>
  </si>
  <si>
    <t>Jason Furze</t>
  </si>
  <si>
    <t>Anthony Meikle</t>
  </si>
  <si>
    <t xml:space="preserve">Rochelle Mottlee </t>
  </si>
  <si>
    <t>Aaron Nowak</t>
  </si>
  <si>
    <t>Allan Sloan Jnr</t>
  </si>
  <si>
    <t>Ian Wier</t>
  </si>
  <si>
    <t>Matt Beetson</t>
  </si>
  <si>
    <t>Rob Webster Jnr</t>
  </si>
  <si>
    <t>Derek Jones</t>
  </si>
  <si>
    <t>Greg Worland</t>
  </si>
  <si>
    <t>Tyron Lawless</t>
  </si>
  <si>
    <t>Cameron Nowak</t>
  </si>
  <si>
    <t>Errol Foo</t>
  </si>
  <si>
    <t>Brad Thompson</t>
  </si>
  <si>
    <t>Mark Louk</t>
  </si>
  <si>
    <t>Alf Matthews</t>
  </si>
  <si>
    <t>John Oliver</t>
  </si>
  <si>
    <r>
      <t xml:space="preserve">Ladies Division </t>
    </r>
    <r>
      <rPr>
        <sz val="9"/>
        <rFont val="BenguiatGot Bk BT"/>
        <family val="2"/>
      </rPr>
      <t>(Ranking Points Do not apply)</t>
    </r>
  </si>
  <si>
    <t>Jessica Starkey (L)</t>
  </si>
  <si>
    <t>Marissa Schulze (L)</t>
  </si>
  <si>
    <t>Lauren Proctor (L)</t>
  </si>
  <si>
    <t>Kate Murry (L)</t>
  </si>
  <si>
    <t>Ros Dunn (L)</t>
  </si>
  <si>
    <t>Kirsty Buckley (L)</t>
  </si>
  <si>
    <t>Amanda Bowling (L)</t>
  </si>
  <si>
    <t>Kyla Richardson (L)</t>
  </si>
  <si>
    <t>Tara Barber (L)</t>
  </si>
  <si>
    <t>Rachel Manskie (L)</t>
  </si>
  <si>
    <t>Casie Payne (L)</t>
  </si>
  <si>
    <t>Carole Cowley (L)</t>
  </si>
  <si>
    <t>Sonia Vass (L)</t>
  </si>
  <si>
    <t>Cheryl Blinkhorn (L)</t>
  </si>
  <si>
    <t>MatchPlay Final</t>
  </si>
  <si>
    <t>Games</t>
  </si>
  <si>
    <t>Total w/bonus</t>
  </si>
  <si>
    <t>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</si>
</sst>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Red]\-#,##0"/>
  </numFmts>
  <fonts count="21">
    <font>
      <sz val="11"/>
      <color theme="1"/>
      <name val="Calibri"/>
      <family val="2"/>
      <scheme val="minor"/>
    </font>
    <font>
      <b/>
      <sz val="11"/>
      <color theme="1"/>
      <name val="Calibri"/>
      <family val="2"/>
      <scheme val="minor"/>
    </font>
    <font>
      <b/>
      <sz val="12"/>
      <name val="Arial"/>
      <family val="2"/>
    </font>
    <font>
      <sz val="9"/>
      <name val="Arial Narrow"/>
      <family val="2"/>
    </font>
    <font>
      <sz val="9"/>
      <color indexed="13"/>
      <name val="Arial Narrow"/>
      <family val="2"/>
    </font>
    <font>
      <sz val="9"/>
      <name val="Arial"/>
      <family val="2"/>
    </font>
    <font>
      <sz val="9"/>
      <color indexed="9"/>
      <name val="Arial Narrow"/>
      <family val="2"/>
    </font>
    <font>
      <sz val="10"/>
      <name val="Arial"/>
      <family val="2"/>
    </font>
    <font>
      <sz val="11"/>
      <name val="BenguiatGot Bk BT"/>
      <family val="2"/>
    </font>
    <font>
      <b/>
      <sz val="11"/>
      <name val="BenguiatGot Bk BT"/>
      <family val="2"/>
    </font>
    <font>
      <sz val="18"/>
      <name val="BenguiatGot Bk BT"/>
      <family val="2"/>
    </font>
    <font>
      <sz val="9"/>
      <name val="BenguiatGot Bk BT"/>
      <family val="2"/>
    </font>
    <font>
      <sz val="11"/>
      <color indexed="9"/>
      <name val="BenguiatGot Bk BT"/>
      <family val="2"/>
    </font>
    <font>
      <b/>
      <sz val="11"/>
      <color indexed="51"/>
      <name val="BenguiatGot Bk BT"/>
      <family val="2"/>
    </font>
    <font>
      <sz val="11"/>
      <color indexed="51"/>
      <name val="BenguiatGot Bk BT"/>
      <family val="2"/>
    </font>
    <font>
      <sz val="11"/>
      <color indexed="8"/>
      <name val="BenguiatGot Bk BT"/>
      <family val="2"/>
    </font>
    <font>
      <sz val="18"/>
      <color indexed="8"/>
      <name val="BenguiatGot Bk BT"/>
      <family val="2"/>
    </font>
    <font>
      <b/>
      <sz val="10"/>
      <color indexed="51"/>
      <name val="BenguiatGot Bk BT"/>
      <family val="2"/>
    </font>
    <font>
      <sz val="10"/>
      <color indexed="51"/>
      <name val="BenguiatGot Bk BT"/>
      <family val="2"/>
    </font>
    <font>
      <sz val="10"/>
      <color indexed="8"/>
      <name val="BenguiatGot Bk BT"/>
      <family val="2"/>
    </font>
    <font>
      <b/>
      <sz val="10"/>
      <color indexed="8"/>
      <name val="BenguiatGot Bk BT"/>
      <family val="2"/>
    </font>
  </fonts>
  <fills count="10">
    <fill>
      <patternFill patternType="none"/>
    </fill>
    <fill>
      <patternFill patternType="gray125"/>
    </fill>
    <fill>
      <patternFill patternType="solid">
        <fgColor indexed="16"/>
        <bgColor indexed="64"/>
      </patternFill>
    </fill>
    <fill>
      <patternFill patternType="solid">
        <fgColor indexed="13"/>
        <bgColor indexed="64"/>
      </patternFill>
    </fill>
    <fill>
      <patternFill patternType="solid">
        <fgColor indexed="22"/>
        <bgColor indexed="64"/>
      </patternFill>
    </fill>
    <fill>
      <patternFill patternType="solid">
        <fgColor indexed="12"/>
        <bgColor indexed="64"/>
      </patternFill>
    </fill>
    <fill>
      <patternFill patternType="solid">
        <fgColor indexed="11"/>
        <bgColor indexed="64"/>
      </patternFill>
    </fill>
    <fill>
      <patternFill patternType="solid">
        <fgColor rgb="FFFFFF00"/>
        <bgColor indexed="64"/>
      </patternFill>
    </fill>
    <fill>
      <patternFill patternType="solid">
        <fgColor indexed="60"/>
        <bgColor indexed="64"/>
      </patternFill>
    </fill>
    <fill>
      <patternFill patternType="solid">
        <fgColor indexed="52"/>
        <bgColor indexed="64"/>
      </patternFill>
    </fill>
  </fills>
  <borders count="15">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mediumDashed">
        <color indexed="10"/>
      </bottom>
      <diagonal/>
    </border>
    <border>
      <left/>
      <right/>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mediumDashDotDot">
        <color indexed="10"/>
      </bottom>
      <diagonal/>
    </border>
    <border>
      <left/>
      <right/>
      <top/>
      <bottom style="mediumDashDot">
        <color indexed="10"/>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s>
  <cellStyleXfs count="1">
    <xf numFmtId="0" fontId="0" fillId="0" borderId="0"/>
  </cellStyleXfs>
  <cellXfs count="106">
    <xf numFmtId="0" fontId="0" fillId="0" borderId="0" xfId="0"/>
    <xf numFmtId="0" fontId="3" fillId="0" borderId="0" xfId="0" applyFont="1" applyAlignment="1">
      <alignment horizontal="center"/>
    </xf>
    <xf numFmtId="0" fontId="4" fillId="2" borderId="1" xfId="0" applyFont="1" applyFill="1" applyBorder="1" applyAlignment="1">
      <alignment horizontal="center"/>
    </xf>
    <xf numFmtId="0" fontId="4" fillId="2" borderId="1" xfId="0" applyFont="1" applyFill="1" applyBorder="1"/>
    <xf numFmtId="164" fontId="4" fillId="2" borderId="1" xfId="0" quotePrefix="1" applyNumberFormat="1" applyFont="1" applyFill="1" applyBorder="1" applyAlignment="1">
      <alignment horizontal="center"/>
    </xf>
    <xf numFmtId="2" fontId="4" fillId="2" borderId="1" xfId="0" applyNumberFormat="1" applyFont="1" applyFill="1" applyBorder="1" applyAlignment="1">
      <alignment horizontal="center"/>
    </xf>
    <xf numFmtId="0" fontId="3" fillId="0" borderId="1" xfId="0" applyFont="1" applyBorder="1" applyAlignment="1">
      <alignment horizontal="center"/>
    </xf>
    <xf numFmtId="0" fontId="3" fillId="0" borderId="1" xfId="0" applyFont="1" applyBorder="1"/>
    <xf numFmtId="164" fontId="3" fillId="0" borderId="1" xfId="0" applyNumberFormat="1" applyFont="1" applyBorder="1" applyAlignment="1">
      <alignment horizontal="center"/>
    </xf>
    <xf numFmtId="2" fontId="3" fillId="0" borderId="1" xfId="0" applyNumberFormat="1" applyFont="1" applyBorder="1" applyAlignment="1">
      <alignment horizontal="center"/>
    </xf>
    <xf numFmtId="0" fontId="5" fillId="0" borderId="1" xfId="0" applyFont="1" applyBorder="1"/>
    <xf numFmtId="0" fontId="5" fillId="0" borderId="1" xfId="0" applyFont="1" applyBorder="1" applyAlignment="1">
      <alignment horizontal="center"/>
    </xf>
    <xf numFmtId="0" fontId="3" fillId="0" borderId="2" xfId="0" applyFont="1" applyBorder="1"/>
    <xf numFmtId="164" fontId="3" fillId="0" borderId="2" xfId="0" applyNumberFormat="1" applyFont="1" applyBorder="1" applyAlignment="1">
      <alignment horizontal="center"/>
    </xf>
    <xf numFmtId="0" fontId="3" fillId="0" borderId="2" xfId="0" applyFont="1" applyBorder="1" applyAlignment="1">
      <alignment horizontal="center"/>
    </xf>
    <xf numFmtId="2" fontId="3" fillId="0" borderId="2" xfId="0" applyNumberFormat="1" applyFont="1" applyBorder="1" applyAlignment="1">
      <alignment horizontal="center"/>
    </xf>
    <xf numFmtId="0" fontId="3" fillId="0" borderId="3" xfId="0" applyFont="1" applyBorder="1"/>
    <xf numFmtId="164" fontId="3" fillId="0" borderId="3" xfId="0" applyNumberFormat="1" applyFont="1" applyBorder="1" applyAlignment="1">
      <alignment horizontal="center"/>
    </xf>
    <xf numFmtId="0" fontId="3" fillId="0" borderId="3" xfId="0" applyFont="1" applyBorder="1" applyAlignment="1">
      <alignment horizontal="center"/>
    </xf>
    <xf numFmtId="2" fontId="3" fillId="0" borderId="3" xfId="0" applyNumberFormat="1" applyFont="1" applyBorder="1" applyAlignment="1">
      <alignment horizontal="center"/>
    </xf>
    <xf numFmtId="0" fontId="3" fillId="0" borderId="0" xfId="0" applyFont="1"/>
    <xf numFmtId="164" fontId="4" fillId="2" borderId="1" xfId="0" applyNumberFormat="1" applyFont="1" applyFill="1" applyBorder="1" applyAlignment="1">
      <alignment horizontal="center"/>
    </xf>
    <xf numFmtId="0" fontId="3" fillId="3" borderId="0" xfId="0" applyFont="1" applyFill="1" applyAlignment="1">
      <alignment horizontal="center"/>
    </xf>
    <xf numFmtId="0" fontId="3" fillId="0" borderId="5" xfId="0" applyFont="1" applyBorder="1" applyAlignment="1">
      <alignment horizontal="center"/>
    </xf>
    <xf numFmtId="164" fontId="3" fillId="0" borderId="6" xfId="0" applyNumberFormat="1" applyFont="1" applyBorder="1" applyAlignment="1">
      <alignment horizontal="center"/>
    </xf>
    <xf numFmtId="0" fontId="3" fillId="0" borderId="7" xfId="0" applyFont="1" applyBorder="1" applyAlignment="1">
      <alignment horizontal="center"/>
    </xf>
    <xf numFmtId="0" fontId="3" fillId="4" borderId="1" xfId="0" applyFont="1" applyFill="1" applyBorder="1" applyAlignment="1">
      <alignment horizontal="center"/>
    </xf>
    <xf numFmtId="0" fontId="3" fillId="4" borderId="5" xfId="0" applyFont="1" applyFill="1" applyBorder="1" applyAlignment="1">
      <alignment horizontal="center"/>
    </xf>
    <xf numFmtId="0" fontId="5" fillId="0" borderId="0" xfId="0" applyFont="1"/>
    <xf numFmtId="0" fontId="5" fillId="0" borderId="0" xfId="0" applyFont="1" applyAlignment="1">
      <alignment horizontal="center"/>
    </xf>
    <xf numFmtId="0" fontId="6" fillId="5" borderId="1" xfId="0" applyFont="1" applyFill="1" applyBorder="1" applyAlignment="1">
      <alignment horizontal="center"/>
    </xf>
    <xf numFmtId="0" fontId="6" fillId="5" borderId="1" xfId="0" applyFont="1" applyFill="1" applyBorder="1"/>
    <xf numFmtId="164" fontId="6" fillId="5" borderId="1" xfId="0" quotePrefix="1" applyNumberFormat="1" applyFont="1" applyFill="1" applyBorder="1" applyAlignment="1">
      <alignment horizontal="center"/>
    </xf>
    <xf numFmtId="2" fontId="6" fillId="5" borderId="1" xfId="0" applyNumberFormat="1" applyFont="1" applyFill="1" applyBorder="1" applyAlignment="1">
      <alignment horizontal="center"/>
    </xf>
    <xf numFmtId="0" fontId="6" fillId="5" borderId="0" xfId="0" applyFont="1" applyFill="1" applyAlignment="1">
      <alignment horizontal="center"/>
    </xf>
    <xf numFmtId="0" fontId="7" fillId="0" borderId="0" xfId="0" applyFont="1"/>
    <xf numFmtId="0" fontId="0" fillId="0" borderId="0" xfId="0" applyAlignment="1">
      <alignment horizontal="left"/>
    </xf>
    <xf numFmtId="0" fontId="7" fillId="3" borderId="0" xfId="0" applyFont="1" applyFill="1"/>
    <xf numFmtId="0" fontId="3" fillId="0" borderId="8" xfId="0" applyFont="1" applyBorder="1" applyAlignment="1">
      <alignment horizontal="center"/>
    </xf>
    <xf numFmtId="0" fontId="3" fillId="0" borderId="8" xfId="0" applyFont="1" applyBorder="1"/>
    <xf numFmtId="164" fontId="3" fillId="0" borderId="5" xfId="0" applyNumberFormat="1"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10" xfId="0" applyFont="1" applyBorder="1"/>
    <xf numFmtId="0" fontId="3" fillId="6" borderId="1" xfId="0" applyFont="1" applyFill="1" applyBorder="1"/>
    <xf numFmtId="0" fontId="0" fillId="0" borderId="2" xfId="0" applyBorder="1" applyAlignment="1">
      <alignment horizontal="left"/>
    </xf>
    <xf numFmtId="0" fontId="7" fillId="0" borderId="1" xfId="0" applyFont="1" applyBorder="1"/>
    <xf numFmtId="0" fontId="0" fillId="3" borderId="1" xfId="0" applyFill="1" applyBorder="1" applyAlignment="1">
      <alignment horizontal="left"/>
    </xf>
    <xf numFmtId="0" fontId="0" fillId="0" borderId="1" xfId="0" applyBorder="1" applyAlignment="1">
      <alignment horizontal="left"/>
    </xf>
    <xf numFmtId="0" fontId="7" fillId="3" borderId="1" xfId="0" applyFont="1" applyFill="1" applyBorder="1"/>
    <xf numFmtId="0" fontId="7" fillId="0" borderId="8" xfId="0" applyFont="1" applyBorder="1"/>
    <xf numFmtId="0" fontId="0" fillId="0" borderId="8" xfId="0" applyBorder="1" applyAlignment="1">
      <alignment horizontal="left"/>
    </xf>
    <xf numFmtId="0" fontId="0" fillId="3" borderId="8" xfId="0" applyFill="1" applyBorder="1" applyAlignment="1">
      <alignment horizontal="left"/>
    </xf>
    <xf numFmtId="0" fontId="7" fillId="3" borderId="8" xfId="0" applyFont="1" applyFill="1" applyBorder="1"/>
    <xf numFmtId="0" fontId="0" fillId="3" borderId="0" xfId="0" applyFill="1" applyAlignment="1">
      <alignment horizontal="left"/>
    </xf>
    <xf numFmtId="0" fontId="1" fillId="7" borderId="0" xfId="0" applyFont="1" applyFill="1"/>
    <xf numFmtId="0" fontId="0" fillId="7" borderId="0" xfId="0" applyFill="1"/>
    <xf numFmtId="0" fontId="6" fillId="0" borderId="0" xfId="0" applyFont="1" applyFill="1" applyBorder="1" applyAlignment="1">
      <alignment horizontal="center"/>
    </xf>
    <xf numFmtId="0" fontId="1" fillId="0" borderId="0" xfId="0" applyFont="1"/>
    <xf numFmtId="0" fontId="0" fillId="0" borderId="0" xfId="0"/>
    <xf numFmtId="0" fontId="8" fillId="0" borderId="0" xfId="0" applyFont="1" applyFill="1" applyBorder="1" applyAlignment="1">
      <alignment vertical="top" wrapText="1"/>
    </xf>
    <xf numFmtId="0" fontId="8" fillId="0" borderId="0" xfId="0" applyFont="1" applyFill="1" applyBorder="1"/>
    <xf numFmtId="0" fontId="9" fillId="0" borderId="0" xfId="0" applyFont="1" applyFill="1" applyBorder="1" applyAlignment="1">
      <alignment horizontal="center"/>
    </xf>
    <xf numFmtId="0" fontId="8" fillId="0" borderId="0" xfId="0" applyFont="1" applyFill="1" applyBorder="1" applyAlignment="1">
      <alignment horizontal="center"/>
    </xf>
    <xf numFmtId="165" fontId="8" fillId="0" borderId="0" xfId="0" applyNumberFormat="1" applyFont="1" applyFill="1" applyBorder="1" applyAlignment="1">
      <alignment horizontal="center"/>
    </xf>
    <xf numFmtId="2" fontId="8" fillId="0" borderId="0" xfId="0" applyNumberFormat="1" applyFont="1" applyFill="1" applyBorder="1" applyAlignment="1">
      <alignment horizontal="center"/>
    </xf>
    <xf numFmtId="165" fontId="12" fillId="0" borderId="0" xfId="0" applyNumberFormat="1" applyFont="1" applyFill="1" applyBorder="1" applyAlignment="1">
      <alignment horizontal="center"/>
    </xf>
    <xf numFmtId="0" fontId="9" fillId="0" borderId="11" xfId="0" applyFont="1" applyFill="1" applyBorder="1" applyAlignment="1">
      <alignment horizontal="center"/>
    </xf>
    <xf numFmtId="0" fontId="8" fillId="0" borderId="11" xfId="0" applyFont="1" applyFill="1" applyBorder="1" applyAlignment="1">
      <alignment vertical="top" wrapText="1"/>
    </xf>
    <xf numFmtId="165" fontId="8" fillId="0" borderId="11" xfId="0" applyNumberFormat="1" applyFont="1" applyFill="1" applyBorder="1" applyAlignment="1">
      <alignment horizontal="center"/>
    </xf>
    <xf numFmtId="0" fontId="8" fillId="0" borderId="11" xfId="0" applyFont="1" applyFill="1" applyBorder="1" applyAlignment="1">
      <alignment horizontal="center"/>
    </xf>
    <xf numFmtId="2" fontId="8" fillId="0" borderId="11" xfId="0" applyNumberFormat="1" applyFont="1" applyFill="1" applyBorder="1" applyAlignment="1">
      <alignment horizontal="center"/>
    </xf>
    <xf numFmtId="165" fontId="13" fillId="8" borderId="0" xfId="0" applyNumberFormat="1" applyFont="1" applyFill="1" applyBorder="1" applyAlignment="1">
      <alignment horizontal="center" vertical="center" wrapText="1"/>
    </xf>
    <xf numFmtId="0" fontId="13" fillId="8" borderId="0" xfId="0" applyFont="1" applyFill="1" applyBorder="1" applyAlignment="1">
      <alignment horizontal="center" vertical="center" wrapText="1"/>
    </xf>
    <xf numFmtId="2" fontId="13" fillId="8" borderId="0" xfId="0" applyNumberFormat="1" applyFont="1" applyFill="1" applyBorder="1" applyAlignment="1">
      <alignment horizontal="center" vertical="center" wrapText="1"/>
    </xf>
    <xf numFmtId="0" fontId="14" fillId="8" borderId="0" xfId="0" applyFont="1" applyFill="1" applyBorder="1" applyAlignment="1">
      <alignment horizontal="center" vertical="center" wrapText="1"/>
    </xf>
    <xf numFmtId="0" fontId="2" fillId="0" borderId="0" xfId="0" applyFont="1" applyAlignment="1">
      <alignment horizontal="center"/>
    </xf>
    <xf numFmtId="0" fontId="2" fillId="0" borderId="4" xfId="0" applyFont="1" applyBorder="1" applyAlignment="1">
      <alignment horizontal="center"/>
    </xf>
    <xf numFmtId="165" fontId="10" fillId="0" borderId="0" xfId="0" applyNumberFormat="1" applyFont="1" applyFill="1" applyBorder="1" applyAlignment="1">
      <alignment horizontal="center"/>
    </xf>
    <xf numFmtId="165" fontId="8" fillId="0" borderId="0" xfId="0" applyNumberFormat="1" applyFont="1" applyFill="1" applyBorder="1" applyAlignment="1">
      <alignment horizontal="center"/>
    </xf>
    <xf numFmtId="0" fontId="10" fillId="0" borderId="0" xfId="0" applyFont="1" applyFill="1" applyBorder="1" applyAlignment="1">
      <alignment horizontal="center"/>
    </xf>
    <xf numFmtId="0" fontId="13" fillId="8" borderId="12" xfId="0" applyFont="1" applyFill="1" applyBorder="1" applyAlignment="1">
      <alignment horizontal="center"/>
    </xf>
    <xf numFmtId="0" fontId="0" fillId="0" borderId="0" xfId="0"/>
    <xf numFmtId="0" fontId="15" fillId="0" borderId="0" xfId="0" applyFont="1"/>
    <xf numFmtId="0" fontId="15" fillId="0" borderId="0" xfId="0" applyFont="1" applyAlignment="1">
      <alignment vertical="center" wrapText="1"/>
    </xf>
    <xf numFmtId="0" fontId="14" fillId="8" borderId="0" xfId="0" applyFont="1" applyFill="1"/>
    <xf numFmtId="0" fontId="13" fillId="8" borderId="12" xfId="0" applyFont="1" applyFill="1" applyBorder="1"/>
    <xf numFmtId="165" fontId="13" fillId="8" borderId="12" xfId="0" applyNumberFormat="1" applyFont="1" applyFill="1" applyBorder="1"/>
    <xf numFmtId="0" fontId="13" fillId="8" borderId="12" xfId="0" applyFont="1" applyFill="1" applyBorder="1" applyAlignment="1">
      <alignment horizontal="center"/>
    </xf>
    <xf numFmtId="2" fontId="14" fillId="8" borderId="12" xfId="0" applyNumberFormat="1" applyFont="1" applyFill="1" applyBorder="1" applyAlignment="1">
      <alignment horizontal="center"/>
    </xf>
    <xf numFmtId="0" fontId="17" fillId="8" borderId="12" xfId="0" applyFont="1" applyFill="1" applyBorder="1" applyAlignment="1">
      <alignment horizontal="center" vertical="center" wrapText="1"/>
    </xf>
    <xf numFmtId="0" fontId="17" fillId="8" borderId="13" xfId="0" applyFont="1" applyFill="1" applyBorder="1" applyAlignment="1">
      <alignment vertical="center" wrapText="1"/>
    </xf>
    <xf numFmtId="165" fontId="17" fillId="8" borderId="13" xfId="0" applyNumberFormat="1" applyFont="1" applyFill="1" applyBorder="1" applyAlignment="1">
      <alignment horizontal="center" vertical="center" wrapText="1"/>
    </xf>
    <xf numFmtId="0" fontId="17" fillId="8" borderId="13" xfId="0" applyFont="1" applyFill="1" applyBorder="1" applyAlignment="1">
      <alignment horizontal="center" vertical="center" wrapText="1"/>
    </xf>
    <xf numFmtId="2" fontId="18" fillId="8" borderId="13" xfId="0" applyNumberFormat="1" applyFont="1" applyFill="1" applyBorder="1" applyAlignment="1">
      <alignment horizontal="center" vertical="center" wrapText="1"/>
    </xf>
    <xf numFmtId="0" fontId="19" fillId="0" borderId="14" xfId="0" applyFont="1" applyFill="1" applyBorder="1" applyAlignment="1">
      <alignment horizontal="center"/>
    </xf>
    <xf numFmtId="0" fontId="19" fillId="0" borderId="12" xfId="0" applyFont="1" applyBorder="1"/>
    <xf numFmtId="165" fontId="19" fillId="0" borderId="12" xfId="0" applyNumberFormat="1" applyFont="1" applyFill="1" applyBorder="1"/>
    <xf numFmtId="0" fontId="19" fillId="3" borderId="12" xfId="0" applyFont="1" applyFill="1" applyBorder="1"/>
    <xf numFmtId="0" fontId="19" fillId="0" borderId="12" xfId="0" applyFont="1" applyFill="1" applyBorder="1"/>
    <xf numFmtId="0" fontId="19" fillId="0" borderId="12" xfId="0" applyFont="1" applyFill="1" applyBorder="1" applyAlignment="1">
      <alignment horizontal="center"/>
    </xf>
    <xf numFmtId="2" fontId="19" fillId="0" borderId="12" xfId="0" applyNumberFormat="1" applyFont="1" applyBorder="1" applyAlignment="1">
      <alignment horizontal="center"/>
    </xf>
    <xf numFmtId="0" fontId="19" fillId="9" borderId="12" xfId="0" applyFont="1" applyFill="1" applyBorder="1"/>
    <xf numFmtId="0" fontId="16" fillId="0" borderId="0" xfId="0" applyFont="1" applyBorder="1" applyAlignment="1">
      <alignment horizontal="center"/>
    </xf>
    <xf numFmtId="0" fontId="1" fillId="7" borderId="0" xfId="0" applyFont="1" applyFill="1" applyBorder="1"/>
    <xf numFmtId="0" fontId="20" fillId="7" borderId="0" xfId="0" applyFont="1" applyFill="1" applyBorder="1"/>
  </cellXfs>
  <cellStyles count="1">
    <cellStyle name="Normal" xfId="0" builtinId="0"/>
  </cellStyles>
  <dxfs count="6">
    <dxf>
      <font>
        <b/>
        <i val="0"/>
        <condense val="0"/>
        <extend val="0"/>
        <color auto="1"/>
      </font>
      <fill>
        <patternFill>
          <bgColor indexed="13"/>
        </patternFill>
      </fill>
    </dxf>
    <dxf>
      <font>
        <b/>
        <i/>
        <condense val="0"/>
        <extend val="0"/>
      </font>
    </dxf>
    <dxf>
      <font>
        <b/>
        <i val="0"/>
        <condense val="0"/>
        <extend val="0"/>
        <color auto="1"/>
      </font>
      <fill>
        <patternFill>
          <bgColor indexed="13"/>
        </patternFill>
      </fill>
    </dxf>
    <dxf>
      <font>
        <b/>
        <i/>
        <condense val="0"/>
        <extend val="0"/>
      </font>
    </dxf>
    <dxf>
      <font>
        <b/>
        <i val="0"/>
        <condense val="0"/>
        <extend val="0"/>
        <color auto="1"/>
      </font>
      <fill>
        <patternFill>
          <bgColor indexed="13"/>
        </patternFill>
      </fill>
    </dxf>
    <dxf>
      <font>
        <b/>
        <i/>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4" Type="http://schemas.openxmlformats.org/officeDocument/2006/relationships/image" Target="../media/image4.gif"/></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11</xdr:col>
      <xdr:colOff>504825</xdr:colOff>
      <xdr:row>53</xdr:row>
      <xdr:rowOff>180975</xdr:rowOff>
    </xdr:to>
    <xdr:pic>
      <xdr:nvPicPr>
        <xdr:cNvPr id="2" name="Picture 1">
          <a:extLst>
            <a:ext uri="{FF2B5EF4-FFF2-40B4-BE49-F238E27FC236}">
              <a16:creationId xmlns:a16="http://schemas.microsoft.com/office/drawing/2014/main" id="{06B3393D-46F8-4B6C-BF5B-FEEE7CDFB0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10425" cy="951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0</xdr:rowOff>
    </xdr:from>
    <xdr:to>
      <xdr:col>7</xdr:col>
      <xdr:colOff>19050</xdr:colOff>
      <xdr:row>113</xdr:row>
      <xdr:rowOff>28575</xdr:rowOff>
    </xdr:to>
    <xdr:pic>
      <xdr:nvPicPr>
        <xdr:cNvPr id="3" name="Picture 2">
          <a:extLst>
            <a:ext uri="{FF2B5EF4-FFF2-40B4-BE49-F238E27FC236}">
              <a16:creationId xmlns:a16="http://schemas.microsoft.com/office/drawing/2014/main" id="{29B39945-7941-437B-A602-CAD2CAFB0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0"/>
          <a:ext cx="4286250" cy="1107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7</xdr:col>
      <xdr:colOff>19050</xdr:colOff>
      <xdr:row>179</xdr:row>
      <xdr:rowOff>19050</xdr:rowOff>
    </xdr:to>
    <xdr:pic>
      <xdr:nvPicPr>
        <xdr:cNvPr id="4" name="Picture 3">
          <a:extLst>
            <a:ext uri="{FF2B5EF4-FFF2-40B4-BE49-F238E27FC236}">
              <a16:creationId xmlns:a16="http://schemas.microsoft.com/office/drawing/2014/main" id="{05B9A1A6-5E35-4035-9D6C-0078AB1776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0955000"/>
          <a:ext cx="4286250" cy="1240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0</xdr:rowOff>
    </xdr:from>
    <xdr:to>
      <xdr:col>14</xdr:col>
      <xdr:colOff>133350</xdr:colOff>
      <xdr:row>194</xdr:row>
      <xdr:rowOff>133350</xdr:rowOff>
    </xdr:to>
    <xdr:pic>
      <xdr:nvPicPr>
        <xdr:cNvPr id="5" name="Picture 4">
          <a:extLst>
            <a:ext uri="{FF2B5EF4-FFF2-40B4-BE49-F238E27FC236}">
              <a16:creationId xmlns:a16="http://schemas.microsoft.com/office/drawing/2014/main" id="{A16899B2-900E-4033-A745-7EE78E1790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718500"/>
          <a:ext cx="8667750" cy="260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390525</xdr:colOff>
      <xdr:row>62</xdr:row>
      <xdr:rowOff>152400</xdr:rowOff>
    </xdr:to>
    <xdr:pic>
      <xdr:nvPicPr>
        <xdr:cNvPr id="2" name="Picture 1">
          <a:extLst>
            <a:ext uri="{FF2B5EF4-FFF2-40B4-BE49-F238E27FC236}">
              <a16:creationId xmlns:a16="http://schemas.microsoft.com/office/drawing/2014/main" id="{DF8E5A30-4EAB-46C2-80D8-2595BE49F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
          <a:ext cx="8924925" cy="1139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12</xdr:col>
      <xdr:colOff>447675</xdr:colOff>
      <xdr:row>124</xdr:row>
      <xdr:rowOff>57150</xdr:rowOff>
    </xdr:to>
    <xdr:pic>
      <xdr:nvPicPr>
        <xdr:cNvPr id="3" name="Picture 2">
          <a:extLst>
            <a:ext uri="{FF2B5EF4-FFF2-40B4-BE49-F238E27FC236}">
              <a16:creationId xmlns:a16="http://schemas.microsoft.com/office/drawing/2014/main" id="{C6ACB293-B7A9-48C2-8377-DF56808AD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0"/>
          <a:ext cx="776287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19050</xdr:rowOff>
    </xdr:from>
    <xdr:to>
      <xdr:col>9</xdr:col>
      <xdr:colOff>190500</xdr:colOff>
      <xdr:row>97</xdr:row>
      <xdr:rowOff>114300</xdr:rowOff>
    </xdr:to>
    <xdr:pic>
      <xdr:nvPicPr>
        <xdr:cNvPr id="4" name="Picture 3">
          <a:extLst>
            <a:ext uri="{FF2B5EF4-FFF2-40B4-BE49-F238E27FC236}">
              <a16:creationId xmlns:a16="http://schemas.microsoft.com/office/drawing/2014/main" id="{3CD968F1-2FA3-4777-B1A7-31CCB083D3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211050"/>
          <a:ext cx="5676900"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17</xdr:col>
      <xdr:colOff>142875</xdr:colOff>
      <xdr:row>33</xdr:row>
      <xdr:rowOff>76200</xdr:rowOff>
    </xdr:to>
    <xdr:pic>
      <xdr:nvPicPr>
        <xdr:cNvPr id="2" name="Picture 1">
          <a:extLst>
            <a:ext uri="{FF2B5EF4-FFF2-40B4-BE49-F238E27FC236}">
              <a16:creationId xmlns:a16="http://schemas.microsoft.com/office/drawing/2014/main" id="{3440F63A-A165-44FC-9EB1-FDC4194E4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0607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33</xdr:row>
      <xdr:rowOff>76200</xdr:rowOff>
    </xdr:from>
    <xdr:to>
      <xdr:col>17</xdr:col>
      <xdr:colOff>114300</xdr:colOff>
      <xdr:row>64</xdr:row>
      <xdr:rowOff>133350</xdr:rowOff>
    </xdr:to>
    <xdr:pic>
      <xdr:nvPicPr>
        <xdr:cNvPr id="3" name="Picture 2">
          <a:extLst>
            <a:ext uri="{FF2B5EF4-FFF2-40B4-BE49-F238E27FC236}">
              <a16:creationId xmlns:a16="http://schemas.microsoft.com/office/drawing/2014/main" id="{578DA59B-F1AF-42B4-B4F0-516CFEA03C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600700"/>
          <a:ext cx="10467975" cy="596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57150</xdr:rowOff>
    </xdr:from>
    <xdr:to>
      <xdr:col>17</xdr:col>
      <xdr:colOff>114300</xdr:colOff>
      <xdr:row>95</xdr:row>
      <xdr:rowOff>152400</xdr:rowOff>
    </xdr:to>
    <xdr:pic>
      <xdr:nvPicPr>
        <xdr:cNvPr id="4" name="Picture 3">
          <a:extLst>
            <a:ext uri="{FF2B5EF4-FFF2-40B4-BE49-F238E27FC236}">
              <a16:creationId xmlns:a16="http://schemas.microsoft.com/office/drawing/2014/main" id="{C90D748B-4ABD-4A7F-A356-1E784B4B3E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868150"/>
          <a:ext cx="10477500"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171450</xdr:rowOff>
    </xdr:from>
    <xdr:to>
      <xdr:col>17</xdr:col>
      <xdr:colOff>95250</xdr:colOff>
      <xdr:row>115</xdr:row>
      <xdr:rowOff>180975</xdr:rowOff>
    </xdr:to>
    <xdr:pic>
      <xdr:nvPicPr>
        <xdr:cNvPr id="5" name="Picture 4">
          <a:extLst>
            <a:ext uri="{FF2B5EF4-FFF2-40B4-BE49-F238E27FC236}">
              <a16:creationId xmlns:a16="http://schemas.microsoft.com/office/drawing/2014/main" id="{75080E51-F845-4525-9C76-16ED1ACD5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697450"/>
          <a:ext cx="1045845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07A8C-B6B9-4105-92F9-CA54BA669B45}">
  <dimension ref="A1:C3"/>
  <sheetViews>
    <sheetView workbookViewId="0">
      <selection activeCell="E6" sqref="E6"/>
    </sheetView>
  </sheetViews>
  <sheetFormatPr defaultRowHeight="15"/>
  <sheetData>
    <row r="1" spans="1:3">
      <c r="A1" s="55" t="s">
        <v>273</v>
      </c>
      <c r="B1" s="55" t="s">
        <v>136</v>
      </c>
      <c r="C1" s="55"/>
    </row>
    <row r="2" spans="1:3">
      <c r="A2" s="55"/>
      <c r="B2" s="55"/>
      <c r="C2" s="55"/>
    </row>
    <row r="3" spans="1:3">
      <c r="A3" s="55"/>
      <c r="B3" s="55"/>
      <c r="C3" s="5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4BE5-0F07-4A63-9F3A-687A9F7C59D7}">
  <dimension ref="A1:AN136"/>
  <sheetViews>
    <sheetView workbookViewId="0">
      <selection activeCell="H88" sqref="H88"/>
    </sheetView>
  </sheetViews>
  <sheetFormatPr defaultRowHeight="15"/>
  <sheetData>
    <row r="1" spans="1:22">
      <c r="A1" s="55" t="s">
        <v>273</v>
      </c>
      <c r="B1" s="55" t="s">
        <v>280</v>
      </c>
      <c r="C1" s="55"/>
      <c r="D1" s="55"/>
    </row>
    <row r="2" spans="1:22">
      <c r="A2" s="55" t="s">
        <v>274</v>
      </c>
      <c r="B2" s="55" t="s">
        <v>136</v>
      </c>
      <c r="C2" s="55"/>
      <c r="D2" s="55"/>
    </row>
    <row r="3" spans="1:22">
      <c r="A3" s="55" t="s">
        <v>279</v>
      </c>
      <c r="B3" s="55" t="s">
        <v>281</v>
      </c>
      <c r="C3" s="55"/>
      <c r="D3" s="55"/>
    </row>
    <row r="4" spans="1:22" ht="15.75">
      <c r="A4" s="76" t="s">
        <v>0</v>
      </c>
      <c r="B4" s="76"/>
      <c r="C4" s="76"/>
      <c r="D4" s="76"/>
      <c r="E4" s="76"/>
      <c r="F4" s="76"/>
      <c r="G4" s="76"/>
      <c r="H4" s="76"/>
      <c r="I4" s="76"/>
      <c r="J4" s="76"/>
      <c r="K4" s="76"/>
      <c r="L4" s="76"/>
      <c r="M4" s="76"/>
      <c r="N4" s="76"/>
      <c r="O4" s="76"/>
      <c r="P4" s="76"/>
      <c r="Q4" s="76"/>
      <c r="R4" s="76"/>
      <c r="S4" s="76"/>
      <c r="T4" s="76"/>
      <c r="U4" s="76"/>
      <c r="V4" s="1"/>
    </row>
    <row r="5" spans="1:22">
      <c r="A5" s="2" t="s">
        <v>1</v>
      </c>
      <c r="B5" s="3" t="s">
        <v>2</v>
      </c>
      <c r="C5" s="4" t="s">
        <v>3</v>
      </c>
      <c r="D5" s="2" t="s">
        <v>4</v>
      </c>
      <c r="E5" s="2" t="s">
        <v>5</v>
      </c>
      <c r="F5" s="2" t="s">
        <v>6</v>
      </c>
      <c r="G5" s="2" t="s">
        <v>7</v>
      </c>
      <c r="H5" s="2" t="s">
        <v>8</v>
      </c>
      <c r="I5" s="2" t="s">
        <v>9</v>
      </c>
      <c r="J5" s="2" t="s">
        <v>10</v>
      </c>
      <c r="K5" s="2" t="s">
        <v>11</v>
      </c>
      <c r="L5" s="2" t="s">
        <v>12</v>
      </c>
      <c r="M5" s="2" t="s">
        <v>13</v>
      </c>
      <c r="N5" s="2" t="s">
        <v>14</v>
      </c>
      <c r="O5" s="2" t="s">
        <v>15</v>
      </c>
      <c r="P5" s="2" t="s">
        <v>16</v>
      </c>
      <c r="Q5" s="2" t="s">
        <v>17</v>
      </c>
      <c r="R5" s="3" t="s">
        <v>18</v>
      </c>
      <c r="S5" s="2" t="s">
        <v>19</v>
      </c>
      <c r="T5" s="5" t="s">
        <v>20</v>
      </c>
      <c r="U5" s="2" t="s">
        <v>21</v>
      </c>
      <c r="V5" s="1" t="s">
        <v>22</v>
      </c>
    </row>
    <row r="6" spans="1:22">
      <c r="A6" s="6">
        <v>1</v>
      </c>
      <c r="B6" s="7" t="s">
        <v>23</v>
      </c>
      <c r="C6" s="8">
        <f t="shared" ref="C6:C59" si="0">S6-(V6*200)</f>
        <v>314</v>
      </c>
      <c r="D6" s="6">
        <v>195</v>
      </c>
      <c r="E6" s="6">
        <v>226</v>
      </c>
      <c r="F6" s="7">
        <v>201</v>
      </c>
      <c r="G6" s="7">
        <v>248</v>
      </c>
      <c r="H6" s="7">
        <v>219</v>
      </c>
      <c r="I6" s="7">
        <v>211</v>
      </c>
      <c r="J6" s="7">
        <v>236</v>
      </c>
      <c r="K6" s="7">
        <v>200</v>
      </c>
      <c r="L6" s="7">
        <v>257</v>
      </c>
      <c r="M6" s="7">
        <v>234</v>
      </c>
      <c r="N6" s="7">
        <v>237</v>
      </c>
      <c r="O6" s="7">
        <v>251</v>
      </c>
      <c r="P6" s="7">
        <v>179</v>
      </c>
      <c r="Q6" s="7">
        <v>225</v>
      </c>
      <c r="R6" s="7">
        <v>195</v>
      </c>
      <c r="S6" s="6">
        <f t="shared" ref="S6:S59" si="1">SUM(D6:R6)</f>
        <v>3314</v>
      </c>
      <c r="T6" s="9">
        <f t="shared" ref="T6:T59" si="2">IF(S6&lt;1,0,S6/V6)</f>
        <v>220.93333333333334</v>
      </c>
      <c r="U6" s="6">
        <f t="shared" ref="U6:U59" si="3">MAX(D6:R6)</f>
        <v>257</v>
      </c>
      <c r="V6" s="1">
        <f t="shared" ref="V6:V59" si="4">COUNT(D6:R6)</f>
        <v>15</v>
      </c>
    </row>
    <row r="7" spans="1:22">
      <c r="A7" s="6">
        <v>2</v>
      </c>
      <c r="B7" s="10" t="s">
        <v>24</v>
      </c>
      <c r="C7" s="8">
        <f t="shared" si="0"/>
        <v>236</v>
      </c>
      <c r="D7" s="11">
        <v>290</v>
      </c>
      <c r="E7" s="11">
        <v>139</v>
      </c>
      <c r="F7" s="10">
        <v>201</v>
      </c>
      <c r="G7" s="10">
        <v>210</v>
      </c>
      <c r="H7" s="10">
        <v>155</v>
      </c>
      <c r="I7" s="10">
        <v>211</v>
      </c>
      <c r="J7" s="10">
        <v>176</v>
      </c>
      <c r="K7" s="10">
        <v>289</v>
      </c>
      <c r="L7" s="10">
        <v>197</v>
      </c>
      <c r="M7" s="10">
        <v>218</v>
      </c>
      <c r="N7" s="10">
        <v>215</v>
      </c>
      <c r="O7" s="10">
        <v>209</v>
      </c>
      <c r="P7" s="10">
        <v>212</v>
      </c>
      <c r="Q7" s="10">
        <v>258</v>
      </c>
      <c r="R7" s="10">
        <v>256</v>
      </c>
      <c r="S7" s="6">
        <f t="shared" si="1"/>
        <v>3236</v>
      </c>
      <c r="T7" s="9">
        <f t="shared" si="2"/>
        <v>215.73333333333332</v>
      </c>
      <c r="U7" s="6">
        <f t="shared" si="3"/>
        <v>290</v>
      </c>
      <c r="V7" s="1">
        <f t="shared" si="4"/>
        <v>15</v>
      </c>
    </row>
    <row r="8" spans="1:22">
      <c r="A8" s="6">
        <v>3</v>
      </c>
      <c r="B8" s="7" t="s">
        <v>25</v>
      </c>
      <c r="C8" s="8">
        <f t="shared" si="0"/>
        <v>222</v>
      </c>
      <c r="D8" s="6">
        <v>256</v>
      </c>
      <c r="E8" s="6">
        <v>233</v>
      </c>
      <c r="F8" s="7">
        <v>193</v>
      </c>
      <c r="G8" s="7">
        <v>267</v>
      </c>
      <c r="H8" s="7">
        <v>191</v>
      </c>
      <c r="I8" s="7">
        <v>201</v>
      </c>
      <c r="J8" s="7">
        <v>217</v>
      </c>
      <c r="K8" s="7">
        <v>264</v>
      </c>
      <c r="L8" s="7">
        <v>180</v>
      </c>
      <c r="M8" s="7">
        <v>181</v>
      </c>
      <c r="N8" s="7">
        <v>211</v>
      </c>
      <c r="O8" s="7">
        <v>202</v>
      </c>
      <c r="P8" s="7">
        <v>216</v>
      </c>
      <c r="Q8" s="7">
        <v>215</v>
      </c>
      <c r="R8" s="7">
        <v>195</v>
      </c>
      <c r="S8" s="6">
        <f t="shared" si="1"/>
        <v>3222</v>
      </c>
      <c r="T8" s="9">
        <f t="shared" si="2"/>
        <v>214.8</v>
      </c>
      <c r="U8" s="6">
        <f t="shared" si="3"/>
        <v>267</v>
      </c>
      <c r="V8" s="1">
        <f t="shared" si="4"/>
        <v>15</v>
      </c>
    </row>
    <row r="9" spans="1:22">
      <c r="A9" s="6">
        <v>4</v>
      </c>
      <c r="B9" s="7" t="s">
        <v>26</v>
      </c>
      <c r="C9" s="8">
        <f t="shared" si="0"/>
        <v>184</v>
      </c>
      <c r="D9" s="6">
        <v>193</v>
      </c>
      <c r="E9" s="6">
        <v>200</v>
      </c>
      <c r="F9" s="7">
        <v>266</v>
      </c>
      <c r="G9" s="7">
        <v>181</v>
      </c>
      <c r="H9" s="7">
        <v>203</v>
      </c>
      <c r="I9" s="7">
        <v>237</v>
      </c>
      <c r="J9" s="7">
        <v>177</v>
      </c>
      <c r="K9" s="7">
        <v>189</v>
      </c>
      <c r="L9" s="7">
        <v>279</v>
      </c>
      <c r="M9" s="7">
        <v>216</v>
      </c>
      <c r="N9" s="7">
        <v>215</v>
      </c>
      <c r="O9" s="7">
        <v>227</v>
      </c>
      <c r="P9" s="7">
        <v>202</v>
      </c>
      <c r="Q9" s="7">
        <v>220</v>
      </c>
      <c r="R9" s="7">
        <v>179</v>
      </c>
      <c r="S9" s="6">
        <f t="shared" si="1"/>
        <v>3184</v>
      </c>
      <c r="T9" s="9">
        <f t="shared" si="2"/>
        <v>212.26666666666668</v>
      </c>
      <c r="U9" s="6">
        <f t="shared" si="3"/>
        <v>279</v>
      </c>
      <c r="V9" s="1">
        <f t="shared" si="4"/>
        <v>15</v>
      </c>
    </row>
    <row r="10" spans="1:22">
      <c r="A10" s="6">
        <v>5</v>
      </c>
      <c r="B10" s="7" t="s">
        <v>27</v>
      </c>
      <c r="C10" s="8">
        <f t="shared" si="0"/>
        <v>155</v>
      </c>
      <c r="D10" s="6">
        <v>199</v>
      </c>
      <c r="E10" s="6">
        <v>212</v>
      </c>
      <c r="F10" s="7">
        <v>193</v>
      </c>
      <c r="G10" s="7">
        <v>189</v>
      </c>
      <c r="H10" s="7">
        <v>175</v>
      </c>
      <c r="I10" s="7">
        <v>187</v>
      </c>
      <c r="J10" s="7">
        <v>201</v>
      </c>
      <c r="K10" s="7">
        <v>200</v>
      </c>
      <c r="L10" s="7">
        <v>174</v>
      </c>
      <c r="M10" s="7">
        <v>189</v>
      </c>
      <c r="N10" s="7">
        <v>259</v>
      </c>
      <c r="O10" s="7">
        <v>230</v>
      </c>
      <c r="P10" s="7">
        <v>279</v>
      </c>
      <c r="Q10" s="7">
        <v>223</v>
      </c>
      <c r="R10" s="7">
        <v>245</v>
      </c>
      <c r="S10" s="6">
        <f t="shared" si="1"/>
        <v>3155</v>
      </c>
      <c r="T10" s="9">
        <f t="shared" si="2"/>
        <v>210.33333333333334</v>
      </c>
      <c r="U10" s="6">
        <f t="shared" si="3"/>
        <v>279</v>
      </c>
      <c r="V10" s="1">
        <f t="shared" si="4"/>
        <v>15</v>
      </c>
    </row>
    <row r="11" spans="1:22">
      <c r="A11" s="6">
        <v>6</v>
      </c>
      <c r="B11" s="10" t="s">
        <v>28</v>
      </c>
      <c r="C11" s="8">
        <f t="shared" si="0"/>
        <v>154</v>
      </c>
      <c r="D11" s="11">
        <v>186</v>
      </c>
      <c r="E11" s="11">
        <v>195</v>
      </c>
      <c r="F11" s="10">
        <v>216</v>
      </c>
      <c r="G11" s="10">
        <v>143</v>
      </c>
      <c r="H11" s="10">
        <v>249</v>
      </c>
      <c r="I11" s="10">
        <v>239</v>
      </c>
      <c r="J11" s="10">
        <v>219</v>
      </c>
      <c r="K11" s="10">
        <v>194</v>
      </c>
      <c r="L11" s="10">
        <v>184</v>
      </c>
      <c r="M11" s="10">
        <v>212</v>
      </c>
      <c r="N11" s="10">
        <v>191</v>
      </c>
      <c r="O11" s="10">
        <v>247</v>
      </c>
      <c r="P11" s="10">
        <v>211</v>
      </c>
      <c r="Q11" s="10">
        <v>256</v>
      </c>
      <c r="R11" s="10">
        <v>212</v>
      </c>
      <c r="S11" s="6">
        <f t="shared" si="1"/>
        <v>3154</v>
      </c>
      <c r="T11" s="9">
        <f t="shared" si="2"/>
        <v>210.26666666666668</v>
      </c>
      <c r="U11" s="6">
        <f t="shared" si="3"/>
        <v>256</v>
      </c>
      <c r="V11" s="1">
        <f t="shared" si="4"/>
        <v>15</v>
      </c>
    </row>
    <row r="12" spans="1:22">
      <c r="A12" s="6">
        <v>7</v>
      </c>
      <c r="B12" s="10" t="s">
        <v>29</v>
      </c>
      <c r="C12" s="8">
        <f t="shared" si="0"/>
        <v>127</v>
      </c>
      <c r="D12" s="11">
        <v>193</v>
      </c>
      <c r="E12" s="11">
        <v>182</v>
      </c>
      <c r="F12" s="10">
        <v>174</v>
      </c>
      <c r="G12" s="10">
        <v>216</v>
      </c>
      <c r="H12" s="10">
        <v>200</v>
      </c>
      <c r="I12" s="10">
        <v>184</v>
      </c>
      <c r="J12" s="10">
        <v>215</v>
      </c>
      <c r="K12" s="10">
        <v>199</v>
      </c>
      <c r="L12" s="10">
        <v>258</v>
      </c>
      <c r="M12" s="10">
        <v>213</v>
      </c>
      <c r="N12" s="10">
        <v>222</v>
      </c>
      <c r="O12" s="10">
        <v>204</v>
      </c>
      <c r="P12" s="10">
        <v>235</v>
      </c>
      <c r="Q12" s="10">
        <v>216</v>
      </c>
      <c r="R12" s="10">
        <v>216</v>
      </c>
      <c r="S12" s="6">
        <f t="shared" si="1"/>
        <v>3127</v>
      </c>
      <c r="T12" s="9">
        <f t="shared" si="2"/>
        <v>208.46666666666667</v>
      </c>
      <c r="U12" s="6">
        <f t="shared" si="3"/>
        <v>258</v>
      </c>
      <c r="V12" s="1">
        <f t="shared" si="4"/>
        <v>15</v>
      </c>
    </row>
    <row r="13" spans="1:22">
      <c r="A13" s="6">
        <v>8</v>
      </c>
      <c r="B13" s="7" t="s">
        <v>30</v>
      </c>
      <c r="C13" s="8">
        <f t="shared" si="0"/>
        <v>59</v>
      </c>
      <c r="D13" s="6">
        <v>268</v>
      </c>
      <c r="E13" s="6">
        <v>191</v>
      </c>
      <c r="F13" s="7">
        <v>198</v>
      </c>
      <c r="G13" s="7">
        <v>191</v>
      </c>
      <c r="H13" s="7">
        <v>199</v>
      </c>
      <c r="I13" s="7">
        <v>182</v>
      </c>
      <c r="J13" s="7">
        <v>215</v>
      </c>
      <c r="K13" s="7">
        <v>202</v>
      </c>
      <c r="L13" s="7">
        <v>234</v>
      </c>
      <c r="M13" s="7">
        <v>180</v>
      </c>
      <c r="N13" s="7">
        <v>212</v>
      </c>
      <c r="O13" s="7">
        <v>183</v>
      </c>
      <c r="P13" s="7">
        <v>178</v>
      </c>
      <c r="Q13" s="7">
        <v>225</v>
      </c>
      <c r="R13" s="7">
        <v>201</v>
      </c>
      <c r="S13" s="6">
        <f t="shared" si="1"/>
        <v>3059</v>
      </c>
      <c r="T13" s="9">
        <f t="shared" si="2"/>
        <v>203.93333333333334</v>
      </c>
      <c r="U13" s="6">
        <f t="shared" si="3"/>
        <v>268</v>
      </c>
      <c r="V13" s="1">
        <f t="shared" si="4"/>
        <v>15</v>
      </c>
    </row>
    <row r="14" spans="1:22">
      <c r="A14" s="6">
        <v>9</v>
      </c>
      <c r="B14" s="7" t="s">
        <v>31</v>
      </c>
      <c r="C14" s="8">
        <f t="shared" si="0"/>
        <v>48</v>
      </c>
      <c r="D14" s="6">
        <v>225</v>
      </c>
      <c r="E14" s="6">
        <v>256</v>
      </c>
      <c r="F14" s="7">
        <v>215</v>
      </c>
      <c r="G14" s="7">
        <v>245</v>
      </c>
      <c r="H14" s="7">
        <v>156</v>
      </c>
      <c r="I14" s="7">
        <v>174</v>
      </c>
      <c r="J14" s="7">
        <v>193</v>
      </c>
      <c r="K14" s="7">
        <v>212</v>
      </c>
      <c r="L14" s="7">
        <v>221</v>
      </c>
      <c r="M14" s="7">
        <v>157</v>
      </c>
      <c r="N14" s="7">
        <v>221</v>
      </c>
      <c r="O14" s="7">
        <v>158</v>
      </c>
      <c r="P14" s="7">
        <v>176</v>
      </c>
      <c r="Q14" s="7">
        <v>203</v>
      </c>
      <c r="R14" s="7">
        <v>236</v>
      </c>
      <c r="S14" s="6">
        <f t="shared" si="1"/>
        <v>3048</v>
      </c>
      <c r="T14" s="9">
        <f t="shared" si="2"/>
        <v>203.2</v>
      </c>
      <c r="U14" s="6">
        <f t="shared" si="3"/>
        <v>256</v>
      </c>
      <c r="V14" s="1">
        <f t="shared" si="4"/>
        <v>15</v>
      </c>
    </row>
    <row r="15" spans="1:22">
      <c r="A15" s="6">
        <v>10</v>
      </c>
      <c r="B15" s="7" t="s">
        <v>32</v>
      </c>
      <c r="C15" s="8">
        <f t="shared" si="0"/>
        <v>40</v>
      </c>
      <c r="D15" s="6">
        <v>202</v>
      </c>
      <c r="E15" s="6">
        <v>195</v>
      </c>
      <c r="F15" s="7">
        <v>193</v>
      </c>
      <c r="G15" s="7">
        <v>197</v>
      </c>
      <c r="H15" s="7">
        <v>192</v>
      </c>
      <c r="I15" s="7">
        <v>225</v>
      </c>
      <c r="J15" s="7">
        <v>202</v>
      </c>
      <c r="K15" s="7">
        <v>244</v>
      </c>
      <c r="L15" s="7">
        <v>177</v>
      </c>
      <c r="M15" s="7">
        <v>215</v>
      </c>
      <c r="N15" s="7">
        <v>161</v>
      </c>
      <c r="O15" s="7">
        <v>222</v>
      </c>
      <c r="P15" s="7">
        <v>222</v>
      </c>
      <c r="Q15" s="7">
        <v>159</v>
      </c>
      <c r="R15" s="7">
        <v>234</v>
      </c>
      <c r="S15" s="6">
        <f t="shared" si="1"/>
        <v>3040</v>
      </c>
      <c r="T15" s="9">
        <f t="shared" si="2"/>
        <v>202.66666666666666</v>
      </c>
      <c r="U15" s="6">
        <f t="shared" si="3"/>
        <v>244</v>
      </c>
      <c r="V15" s="1">
        <f t="shared" si="4"/>
        <v>15</v>
      </c>
    </row>
    <row r="16" spans="1:22">
      <c r="A16" s="6">
        <v>11</v>
      </c>
      <c r="B16" s="7" t="s">
        <v>33</v>
      </c>
      <c r="C16" s="8">
        <f t="shared" si="0"/>
        <v>15</v>
      </c>
      <c r="D16" s="6">
        <v>229</v>
      </c>
      <c r="E16" s="6">
        <v>184</v>
      </c>
      <c r="F16" s="7">
        <v>181</v>
      </c>
      <c r="G16" s="7">
        <v>212</v>
      </c>
      <c r="H16" s="7">
        <v>157</v>
      </c>
      <c r="I16" s="7">
        <v>201</v>
      </c>
      <c r="J16" s="7">
        <v>193</v>
      </c>
      <c r="K16" s="7">
        <v>185</v>
      </c>
      <c r="L16" s="7">
        <v>212</v>
      </c>
      <c r="M16" s="7">
        <v>178</v>
      </c>
      <c r="N16" s="7">
        <v>215</v>
      </c>
      <c r="O16" s="7">
        <v>209</v>
      </c>
      <c r="P16" s="7">
        <v>190</v>
      </c>
      <c r="Q16" s="7">
        <v>234</v>
      </c>
      <c r="R16" s="7">
        <v>235</v>
      </c>
      <c r="S16" s="6">
        <f t="shared" si="1"/>
        <v>3015</v>
      </c>
      <c r="T16" s="9">
        <f t="shared" si="2"/>
        <v>201</v>
      </c>
      <c r="U16" s="6">
        <f t="shared" si="3"/>
        <v>235</v>
      </c>
      <c r="V16" s="1">
        <f t="shared" si="4"/>
        <v>15</v>
      </c>
    </row>
    <row r="17" spans="1:22">
      <c r="A17" s="6">
        <v>12</v>
      </c>
      <c r="B17" s="10" t="s">
        <v>34</v>
      </c>
      <c r="C17" s="8">
        <f t="shared" si="0"/>
        <v>1</v>
      </c>
      <c r="D17" s="11">
        <v>187</v>
      </c>
      <c r="E17" s="11">
        <v>223</v>
      </c>
      <c r="F17" s="10">
        <v>225</v>
      </c>
      <c r="G17" s="10">
        <v>177</v>
      </c>
      <c r="H17" s="10">
        <v>208</v>
      </c>
      <c r="I17" s="10">
        <v>208</v>
      </c>
      <c r="J17" s="10">
        <v>204</v>
      </c>
      <c r="K17" s="10">
        <v>173</v>
      </c>
      <c r="L17" s="10">
        <v>222</v>
      </c>
      <c r="M17" s="10">
        <v>212</v>
      </c>
      <c r="N17" s="10">
        <v>182</v>
      </c>
      <c r="O17" s="10">
        <v>200</v>
      </c>
      <c r="P17" s="10">
        <v>171</v>
      </c>
      <c r="Q17" s="10">
        <v>173</v>
      </c>
      <c r="R17" s="10">
        <v>236</v>
      </c>
      <c r="S17" s="6">
        <f t="shared" si="1"/>
        <v>3001</v>
      </c>
      <c r="T17" s="9">
        <f t="shared" si="2"/>
        <v>200.06666666666666</v>
      </c>
      <c r="U17" s="6">
        <f t="shared" si="3"/>
        <v>236</v>
      </c>
      <c r="V17" s="1">
        <f t="shared" si="4"/>
        <v>15</v>
      </c>
    </row>
    <row r="18" spans="1:22">
      <c r="A18" s="6">
        <v>13</v>
      </c>
      <c r="B18" s="10" t="s">
        <v>35</v>
      </c>
      <c r="C18" s="8">
        <f t="shared" si="0"/>
        <v>-19</v>
      </c>
      <c r="D18" s="11">
        <v>178</v>
      </c>
      <c r="E18" s="11">
        <v>206</v>
      </c>
      <c r="F18" s="10">
        <v>221</v>
      </c>
      <c r="G18" s="10">
        <v>179</v>
      </c>
      <c r="H18" s="10">
        <v>234</v>
      </c>
      <c r="I18" s="10">
        <v>187</v>
      </c>
      <c r="J18" s="10">
        <v>136</v>
      </c>
      <c r="K18" s="10">
        <v>160</v>
      </c>
      <c r="L18" s="10">
        <v>236</v>
      </c>
      <c r="M18" s="10">
        <v>191</v>
      </c>
      <c r="N18" s="10">
        <v>268</v>
      </c>
      <c r="O18" s="10">
        <v>179</v>
      </c>
      <c r="P18" s="10">
        <v>200</v>
      </c>
      <c r="Q18" s="10">
        <v>191</v>
      </c>
      <c r="R18" s="10">
        <v>215</v>
      </c>
      <c r="S18" s="6">
        <f t="shared" si="1"/>
        <v>2981</v>
      </c>
      <c r="T18" s="9">
        <f t="shared" si="2"/>
        <v>198.73333333333332</v>
      </c>
      <c r="U18" s="6">
        <f t="shared" si="3"/>
        <v>268</v>
      </c>
      <c r="V18" s="1">
        <f t="shared" si="4"/>
        <v>15</v>
      </c>
    </row>
    <row r="19" spans="1:22">
      <c r="A19" s="6">
        <v>14</v>
      </c>
      <c r="B19" s="7" t="s">
        <v>36</v>
      </c>
      <c r="C19" s="8">
        <f t="shared" si="0"/>
        <v>-22</v>
      </c>
      <c r="D19" s="6">
        <v>174</v>
      </c>
      <c r="E19" s="6">
        <v>183</v>
      </c>
      <c r="F19" s="7">
        <v>192</v>
      </c>
      <c r="G19" s="7">
        <v>244</v>
      </c>
      <c r="H19" s="7">
        <v>178</v>
      </c>
      <c r="I19" s="7">
        <v>200</v>
      </c>
      <c r="J19" s="7">
        <v>212</v>
      </c>
      <c r="K19" s="7">
        <v>224</v>
      </c>
      <c r="L19" s="7">
        <v>155</v>
      </c>
      <c r="M19" s="7">
        <v>178</v>
      </c>
      <c r="N19" s="7">
        <v>196</v>
      </c>
      <c r="O19" s="7">
        <v>243</v>
      </c>
      <c r="P19" s="7">
        <v>223</v>
      </c>
      <c r="Q19" s="7">
        <v>235</v>
      </c>
      <c r="R19" s="7">
        <v>141</v>
      </c>
      <c r="S19" s="6">
        <f t="shared" si="1"/>
        <v>2978</v>
      </c>
      <c r="T19" s="9">
        <f t="shared" si="2"/>
        <v>198.53333333333333</v>
      </c>
      <c r="U19" s="6">
        <f t="shared" si="3"/>
        <v>244</v>
      </c>
      <c r="V19" s="1">
        <f t="shared" si="4"/>
        <v>15</v>
      </c>
    </row>
    <row r="20" spans="1:22">
      <c r="A20" s="6">
        <v>15</v>
      </c>
      <c r="B20" s="12" t="s">
        <v>37</v>
      </c>
      <c r="C20" s="13">
        <f t="shared" si="0"/>
        <v>-29</v>
      </c>
      <c r="D20" s="14">
        <v>215</v>
      </c>
      <c r="E20" s="14">
        <v>190</v>
      </c>
      <c r="F20" s="12">
        <v>221</v>
      </c>
      <c r="G20" s="12">
        <v>218</v>
      </c>
      <c r="H20" s="12">
        <v>190</v>
      </c>
      <c r="I20" s="12">
        <v>201</v>
      </c>
      <c r="J20" s="12">
        <v>176</v>
      </c>
      <c r="K20" s="12">
        <v>189</v>
      </c>
      <c r="L20" s="12">
        <v>180</v>
      </c>
      <c r="M20" s="12">
        <v>182</v>
      </c>
      <c r="N20" s="12">
        <v>210</v>
      </c>
      <c r="O20" s="12">
        <v>202</v>
      </c>
      <c r="P20" s="12">
        <v>184</v>
      </c>
      <c r="Q20" s="12">
        <v>213</v>
      </c>
      <c r="R20" s="12">
        <v>200</v>
      </c>
      <c r="S20" s="14">
        <f t="shared" si="1"/>
        <v>2971</v>
      </c>
      <c r="T20" s="15">
        <f t="shared" si="2"/>
        <v>198.06666666666666</v>
      </c>
      <c r="U20" s="14">
        <f t="shared" si="3"/>
        <v>221</v>
      </c>
      <c r="V20" s="1">
        <f t="shared" si="4"/>
        <v>15</v>
      </c>
    </row>
    <row r="21" spans="1:22" ht="15.75" thickBot="1">
      <c r="A21" s="6">
        <v>16</v>
      </c>
      <c r="B21" s="16" t="s">
        <v>38</v>
      </c>
      <c r="C21" s="17">
        <f t="shared" si="0"/>
        <v>-37</v>
      </c>
      <c r="D21" s="18">
        <v>205</v>
      </c>
      <c r="E21" s="18">
        <v>170</v>
      </c>
      <c r="F21" s="16">
        <v>225</v>
      </c>
      <c r="G21" s="16">
        <v>218</v>
      </c>
      <c r="H21" s="16">
        <v>163</v>
      </c>
      <c r="I21" s="16">
        <v>214</v>
      </c>
      <c r="J21" s="16">
        <v>195</v>
      </c>
      <c r="K21" s="16">
        <v>215</v>
      </c>
      <c r="L21" s="16">
        <v>170</v>
      </c>
      <c r="M21" s="16">
        <v>181</v>
      </c>
      <c r="N21" s="16">
        <v>171</v>
      </c>
      <c r="O21" s="16">
        <v>191</v>
      </c>
      <c r="P21" s="16">
        <v>202</v>
      </c>
      <c r="Q21" s="16">
        <v>207</v>
      </c>
      <c r="R21" s="16">
        <v>236</v>
      </c>
      <c r="S21" s="18">
        <f t="shared" si="1"/>
        <v>2963</v>
      </c>
      <c r="T21" s="19">
        <f t="shared" si="2"/>
        <v>197.53333333333333</v>
      </c>
      <c r="U21" s="18">
        <f t="shared" si="3"/>
        <v>236</v>
      </c>
      <c r="V21" s="1">
        <f t="shared" si="4"/>
        <v>15</v>
      </c>
    </row>
    <row r="22" spans="1:22">
      <c r="A22" s="6">
        <v>17</v>
      </c>
      <c r="B22" s="7" t="s">
        <v>39</v>
      </c>
      <c r="C22" s="8">
        <f t="shared" si="0"/>
        <v>-48</v>
      </c>
      <c r="D22" s="6">
        <v>174</v>
      </c>
      <c r="E22" s="6">
        <v>183</v>
      </c>
      <c r="F22" s="7">
        <v>184</v>
      </c>
      <c r="G22" s="7">
        <v>170</v>
      </c>
      <c r="H22" s="7">
        <v>250</v>
      </c>
      <c r="I22" s="7">
        <v>168</v>
      </c>
      <c r="J22" s="7">
        <v>203</v>
      </c>
      <c r="K22" s="7">
        <v>181</v>
      </c>
      <c r="L22" s="7">
        <v>184</v>
      </c>
      <c r="M22" s="7">
        <v>212</v>
      </c>
      <c r="N22" s="7">
        <v>223</v>
      </c>
      <c r="O22" s="7">
        <v>224</v>
      </c>
      <c r="P22" s="7">
        <v>216</v>
      </c>
      <c r="Q22" s="7">
        <v>189</v>
      </c>
      <c r="R22" s="7">
        <v>191</v>
      </c>
      <c r="S22" s="6">
        <f t="shared" si="1"/>
        <v>2952</v>
      </c>
      <c r="T22" s="9">
        <f t="shared" si="2"/>
        <v>196.8</v>
      </c>
      <c r="U22" s="6">
        <f t="shared" si="3"/>
        <v>250</v>
      </c>
      <c r="V22" s="1">
        <f t="shared" si="4"/>
        <v>15</v>
      </c>
    </row>
    <row r="23" spans="1:22">
      <c r="A23" s="6">
        <v>18</v>
      </c>
      <c r="B23" s="10" t="s">
        <v>40</v>
      </c>
      <c r="C23" s="8">
        <f t="shared" si="0"/>
        <v>-75</v>
      </c>
      <c r="D23" s="11">
        <v>180</v>
      </c>
      <c r="E23" s="11">
        <v>195</v>
      </c>
      <c r="F23" s="10">
        <v>256</v>
      </c>
      <c r="G23" s="10">
        <v>189</v>
      </c>
      <c r="H23" s="10">
        <v>172</v>
      </c>
      <c r="I23" s="10">
        <v>199</v>
      </c>
      <c r="J23" s="10">
        <v>231</v>
      </c>
      <c r="K23" s="10">
        <v>159</v>
      </c>
      <c r="L23" s="10">
        <v>153</v>
      </c>
      <c r="M23" s="10">
        <v>188</v>
      </c>
      <c r="N23" s="10">
        <v>160</v>
      </c>
      <c r="O23" s="10">
        <v>205</v>
      </c>
      <c r="P23" s="10">
        <v>203</v>
      </c>
      <c r="Q23" s="10">
        <v>202</v>
      </c>
      <c r="R23" s="10">
        <v>233</v>
      </c>
      <c r="S23" s="6">
        <f t="shared" si="1"/>
        <v>2925</v>
      </c>
      <c r="T23" s="9">
        <f t="shared" si="2"/>
        <v>195</v>
      </c>
      <c r="U23" s="6">
        <f t="shared" si="3"/>
        <v>256</v>
      </c>
      <c r="V23" s="1">
        <f t="shared" si="4"/>
        <v>15</v>
      </c>
    </row>
    <row r="24" spans="1:22">
      <c r="A24" s="6">
        <v>19</v>
      </c>
      <c r="B24" s="7" t="s">
        <v>41</v>
      </c>
      <c r="C24" s="8">
        <f t="shared" si="0"/>
        <v>-82</v>
      </c>
      <c r="D24" s="6">
        <v>213</v>
      </c>
      <c r="E24" s="6">
        <v>213</v>
      </c>
      <c r="F24" s="7">
        <v>194</v>
      </c>
      <c r="G24" s="7">
        <v>194</v>
      </c>
      <c r="H24" s="7">
        <v>187</v>
      </c>
      <c r="I24" s="7">
        <v>183</v>
      </c>
      <c r="J24" s="7">
        <v>202</v>
      </c>
      <c r="K24" s="7">
        <v>181</v>
      </c>
      <c r="L24" s="7">
        <v>183</v>
      </c>
      <c r="M24" s="7">
        <v>214</v>
      </c>
      <c r="N24" s="7">
        <v>182</v>
      </c>
      <c r="O24" s="7">
        <v>163</v>
      </c>
      <c r="P24" s="7">
        <v>202</v>
      </c>
      <c r="Q24" s="7">
        <v>222</v>
      </c>
      <c r="R24" s="7">
        <v>185</v>
      </c>
      <c r="S24" s="6">
        <f t="shared" si="1"/>
        <v>2918</v>
      </c>
      <c r="T24" s="9">
        <f t="shared" si="2"/>
        <v>194.53333333333333</v>
      </c>
      <c r="U24" s="6">
        <f t="shared" si="3"/>
        <v>222</v>
      </c>
      <c r="V24" s="1">
        <f t="shared" si="4"/>
        <v>15</v>
      </c>
    </row>
    <row r="25" spans="1:22">
      <c r="A25" s="6">
        <v>20</v>
      </c>
      <c r="B25" s="7" t="s">
        <v>42</v>
      </c>
      <c r="C25" s="8">
        <f t="shared" si="0"/>
        <v>-82</v>
      </c>
      <c r="D25" s="6">
        <v>178</v>
      </c>
      <c r="E25" s="6">
        <v>213</v>
      </c>
      <c r="F25" s="7">
        <v>183</v>
      </c>
      <c r="G25" s="7">
        <v>197</v>
      </c>
      <c r="H25" s="7">
        <v>236</v>
      </c>
      <c r="I25" s="7">
        <v>148</v>
      </c>
      <c r="J25" s="7">
        <v>158</v>
      </c>
      <c r="K25" s="7">
        <v>233</v>
      </c>
      <c r="L25" s="7">
        <v>233</v>
      </c>
      <c r="M25" s="7">
        <v>177</v>
      </c>
      <c r="N25" s="7">
        <v>183</v>
      </c>
      <c r="O25" s="7">
        <v>225</v>
      </c>
      <c r="P25" s="7">
        <v>194</v>
      </c>
      <c r="Q25" s="7">
        <v>217</v>
      </c>
      <c r="R25" s="7">
        <v>143</v>
      </c>
      <c r="S25" s="6">
        <f t="shared" si="1"/>
        <v>2918</v>
      </c>
      <c r="T25" s="9">
        <f t="shared" si="2"/>
        <v>194.53333333333333</v>
      </c>
      <c r="U25" s="6">
        <f t="shared" si="3"/>
        <v>236</v>
      </c>
      <c r="V25" s="1">
        <f t="shared" si="4"/>
        <v>15</v>
      </c>
    </row>
    <row r="26" spans="1:22">
      <c r="A26" s="6">
        <v>21</v>
      </c>
      <c r="B26" s="7" t="s">
        <v>43</v>
      </c>
      <c r="C26" s="8">
        <f t="shared" si="0"/>
        <v>-85</v>
      </c>
      <c r="D26" s="6">
        <v>212</v>
      </c>
      <c r="E26" s="6">
        <v>160</v>
      </c>
      <c r="F26" s="7">
        <v>189</v>
      </c>
      <c r="G26" s="7">
        <v>182</v>
      </c>
      <c r="H26" s="7">
        <v>223</v>
      </c>
      <c r="I26" s="7">
        <v>172</v>
      </c>
      <c r="J26" s="7">
        <v>206</v>
      </c>
      <c r="K26" s="7">
        <v>180</v>
      </c>
      <c r="L26" s="7">
        <v>191</v>
      </c>
      <c r="M26" s="7">
        <v>207</v>
      </c>
      <c r="N26" s="7">
        <v>175</v>
      </c>
      <c r="O26" s="7">
        <v>171</v>
      </c>
      <c r="P26" s="7">
        <v>212</v>
      </c>
      <c r="Q26" s="7">
        <v>191</v>
      </c>
      <c r="R26" s="7">
        <v>244</v>
      </c>
      <c r="S26" s="6">
        <f t="shared" si="1"/>
        <v>2915</v>
      </c>
      <c r="T26" s="9">
        <f t="shared" si="2"/>
        <v>194.33333333333334</v>
      </c>
      <c r="U26" s="6">
        <f t="shared" si="3"/>
        <v>244</v>
      </c>
      <c r="V26" s="1">
        <f t="shared" si="4"/>
        <v>15</v>
      </c>
    </row>
    <row r="27" spans="1:22">
      <c r="A27" s="6">
        <v>22</v>
      </c>
      <c r="B27" s="7" t="s">
        <v>44</v>
      </c>
      <c r="C27" s="8">
        <f t="shared" si="0"/>
        <v>-112</v>
      </c>
      <c r="D27" s="6">
        <v>211</v>
      </c>
      <c r="E27" s="6">
        <v>146</v>
      </c>
      <c r="F27" s="7">
        <v>215</v>
      </c>
      <c r="G27" s="7">
        <v>187</v>
      </c>
      <c r="H27" s="7">
        <v>192</v>
      </c>
      <c r="I27" s="7">
        <v>224</v>
      </c>
      <c r="J27" s="7">
        <v>138</v>
      </c>
      <c r="K27" s="7">
        <v>235</v>
      </c>
      <c r="L27" s="7">
        <v>160</v>
      </c>
      <c r="M27" s="7">
        <v>211</v>
      </c>
      <c r="N27" s="7">
        <v>189</v>
      </c>
      <c r="O27" s="7">
        <v>215</v>
      </c>
      <c r="P27" s="7">
        <v>168</v>
      </c>
      <c r="Q27" s="7">
        <v>215</v>
      </c>
      <c r="R27" s="7">
        <v>182</v>
      </c>
      <c r="S27" s="6">
        <f t="shared" si="1"/>
        <v>2888</v>
      </c>
      <c r="T27" s="9">
        <f t="shared" si="2"/>
        <v>192.53333333333333</v>
      </c>
      <c r="U27" s="6">
        <f t="shared" si="3"/>
        <v>235</v>
      </c>
      <c r="V27" s="1">
        <f t="shared" si="4"/>
        <v>15</v>
      </c>
    </row>
    <row r="28" spans="1:22">
      <c r="A28" s="6">
        <v>23</v>
      </c>
      <c r="B28" s="7" t="s">
        <v>45</v>
      </c>
      <c r="C28" s="8">
        <f t="shared" si="0"/>
        <v>-118</v>
      </c>
      <c r="D28" s="6">
        <v>255</v>
      </c>
      <c r="E28" s="6">
        <v>171</v>
      </c>
      <c r="F28" s="7">
        <v>181</v>
      </c>
      <c r="G28" s="7">
        <v>170</v>
      </c>
      <c r="H28" s="7">
        <v>186</v>
      </c>
      <c r="I28" s="7">
        <v>223</v>
      </c>
      <c r="J28" s="7">
        <v>195</v>
      </c>
      <c r="K28" s="7">
        <v>175</v>
      </c>
      <c r="L28" s="7">
        <v>202</v>
      </c>
      <c r="M28" s="7">
        <v>222</v>
      </c>
      <c r="N28" s="7">
        <v>209</v>
      </c>
      <c r="O28" s="7">
        <v>172</v>
      </c>
      <c r="P28" s="7">
        <v>188</v>
      </c>
      <c r="Q28" s="7">
        <v>150</v>
      </c>
      <c r="R28" s="7">
        <v>183</v>
      </c>
      <c r="S28" s="6">
        <f t="shared" si="1"/>
        <v>2882</v>
      </c>
      <c r="T28" s="9">
        <f t="shared" si="2"/>
        <v>192.13333333333333</v>
      </c>
      <c r="U28" s="6">
        <f t="shared" si="3"/>
        <v>255</v>
      </c>
      <c r="V28" s="1">
        <f t="shared" si="4"/>
        <v>15</v>
      </c>
    </row>
    <row r="29" spans="1:22">
      <c r="A29" s="6">
        <v>24</v>
      </c>
      <c r="B29" s="10" t="s">
        <v>46</v>
      </c>
      <c r="C29" s="8">
        <f t="shared" si="0"/>
        <v>-129</v>
      </c>
      <c r="D29" s="11">
        <v>180</v>
      </c>
      <c r="E29" s="11">
        <v>180</v>
      </c>
      <c r="F29" s="10">
        <v>164</v>
      </c>
      <c r="G29" s="10">
        <v>155</v>
      </c>
      <c r="H29" s="10">
        <v>221</v>
      </c>
      <c r="I29" s="10">
        <v>206</v>
      </c>
      <c r="J29" s="10">
        <v>188</v>
      </c>
      <c r="K29" s="10">
        <v>214</v>
      </c>
      <c r="L29" s="10">
        <v>230</v>
      </c>
      <c r="M29" s="10">
        <v>207</v>
      </c>
      <c r="N29" s="10">
        <v>184</v>
      </c>
      <c r="O29" s="10">
        <v>191</v>
      </c>
      <c r="P29" s="10">
        <v>186</v>
      </c>
      <c r="Q29" s="10">
        <v>173</v>
      </c>
      <c r="R29" s="10">
        <v>192</v>
      </c>
      <c r="S29" s="6">
        <f t="shared" si="1"/>
        <v>2871</v>
      </c>
      <c r="T29" s="9">
        <f t="shared" si="2"/>
        <v>191.4</v>
      </c>
      <c r="U29" s="6">
        <f t="shared" si="3"/>
        <v>230</v>
      </c>
      <c r="V29" s="1">
        <f t="shared" si="4"/>
        <v>15</v>
      </c>
    </row>
    <row r="30" spans="1:22">
      <c r="A30" s="6">
        <v>25</v>
      </c>
      <c r="B30" s="7" t="s">
        <v>47</v>
      </c>
      <c r="C30" s="8">
        <f t="shared" si="0"/>
        <v>-149</v>
      </c>
      <c r="D30" s="6">
        <v>212</v>
      </c>
      <c r="E30" s="6">
        <v>211</v>
      </c>
      <c r="F30" s="7">
        <v>222</v>
      </c>
      <c r="G30" s="7">
        <v>163</v>
      </c>
      <c r="H30" s="7">
        <v>160</v>
      </c>
      <c r="I30" s="7">
        <v>179</v>
      </c>
      <c r="J30" s="7">
        <v>191</v>
      </c>
      <c r="K30" s="7">
        <v>236</v>
      </c>
      <c r="L30" s="7">
        <v>199</v>
      </c>
      <c r="M30" s="7">
        <v>169</v>
      </c>
      <c r="N30" s="7">
        <v>175</v>
      </c>
      <c r="O30" s="7">
        <v>174</v>
      </c>
      <c r="P30" s="7">
        <v>184</v>
      </c>
      <c r="Q30" s="7">
        <v>178</v>
      </c>
      <c r="R30" s="7">
        <v>198</v>
      </c>
      <c r="S30" s="6">
        <f t="shared" si="1"/>
        <v>2851</v>
      </c>
      <c r="T30" s="9">
        <f t="shared" si="2"/>
        <v>190.06666666666666</v>
      </c>
      <c r="U30" s="6">
        <f t="shared" si="3"/>
        <v>236</v>
      </c>
      <c r="V30" s="1">
        <f t="shared" si="4"/>
        <v>15</v>
      </c>
    </row>
    <row r="31" spans="1:22">
      <c r="A31" s="6">
        <v>26</v>
      </c>
      <c r="B31" s="7" t="s">
        <v>48</v>
      </c>
      <c r="C31" s="8">
        <f t="shared" si="0"/>
        <v>-177</v>
      </c>
      <c r="D31" s="6">
        <v>192</v>
      </c>
      <c r="E31" s="6">
        <v>204</v>
      </c>
      <c r="F31" s="7">
        <v>175</v>
      </c>
      <c r="G31" s="7">
        <v>205</v>
      </c>
      <c r="H31" s="7">
        <v>180</v>
      </c>
      <c r="I31" s="7">
        <v>172</v>
      </c>
      <c r="J31" s="7">
        <v>214</v>
      </c>
      <c r="K31" s="7">
        <v>220</v>
      </c>
      <c r="L31" s="7">
        <v>183</v>
      </c>
      <c r="M31" s="7">
        <v>181</v>
      </c>
      <c r="N31" s="7">
        <v>183</v>
      </c>
      <c r="O31" s="7">
        <v>201</v>
      </c>
      <c r="P31" s="7">
        <v>200</v>
      </c>
      <c r="Q31" s="7">
        <v>163</v>
      </c>
      <c r="R31" s="7">
        <v>150</v>
      </c>
      <c r="S31" s="6">
        <f t="shared" si="1"/>
        <v>2823</v>
      </c>
      <c r="T31" s="9">
        <f t="shared" si="2"/>
        <v>188.2</v>
      </c>
      <c r="U31" s="6">
        <f t="shared" si="3"/>
        <v>220</v>
      </c>
      <c r="V31" s="1">
        <f t="shared" si="4"/>
        <v>15</v>
      </c>
    </row>
    <row r="32" spans="1:22">
      <c r="A32" s="6">
        <v>27</v>
      </c>
      <c r="B32" s="7" t="s">
        <v>49</v>
      </c>
      <c r="C32" s="8">
        <f t="shared" si="0"/>
        <v>-215</v>
      </c>
      <c r="D32" s="6">
        <v>178</v>
      </c>
      <c r="E32" s="6">
        <v>164</v>
      </c>
      <c r="F32" s="7">
        <v>186</v>
      </c>
      <c r="G32" s="7">
        <v>231</v>
      </c>
      <c r="H32" s="7">
        <v>236</v>
      </c>
      <c r="I32" s="7">
        <v>177</v>
      </c>
      <c r="J32" s="7">
        <v>149</v>
      </c>
      <c r="K32" s="7">
        <v>159</v>
      </c>
      <c r="L32" s="7">
        <v>159</v>
      </c>
      <c r="M32" s="7">
        <v>190</v>
      </c>
      <c r="N32" s="7">
        <v>181</v>
      </c>
      <c r="O32" s="7">
        <v>203</v>
      </c>
      <c r="P32" s="7">
        <v>234</v>
      </c>
      <c r="Q32" s="7">
        <v>138</v>
      </c>
      <c r="R32" s="7">
        <v>200</v>
      </c>
      <c r="S32" s="6">
        <f t="shared" si="1"/>
        <v>2785</v>
      </c>
      <c r="T32" s="9">
        <f t="shared" si="2"/>
        <v>185.66666666666666</v>
      </c>
      <c r="U32" s="6">
        <f t="shared" si="3"/>
        <v>236</v>
      </c>
      <c r="V32" s="1">
        <f t="shared" si="4"/>
        <v>15</v>
      </c>
    </row>
    <row r="33" spans="1:22">
      <c r="A33" s="6">
        <v>28</v>
      </c>
      <c r="B33" s="10" t="s">
        <v>50</v>
      </c>
      <c r="C33" s="8">
        <f t="shared" si="0"/>
        <v>-217</v>
      </c>
      <c r="D33" s="11">
        <v>183</v>
      </c>
      <c r="E33" s="11">
        <v>274</v>
      </c>
      <c r="F33" s="10">
        <v>181</v>
      </c>
      <c r="G33" s="10">
        <v>212</v>
      </c>
      <c r="H33" s="10">
        <v>178</v>
      </c>
      <c r="I33" s="10">
        <v>161</v>
      </c>
      <c r="J33" s="10">
        <v>160</v>
      </c>
      <c r="K33" s="10">
        <v>193</v>
      </c>
      <c r="L33" s="10">
        <v>213</v>
      </c>
      <c r="M33" s="10">
        <v>162</v>
      </c>
      <c r="N33" s="10">
        <v>165</v>
      </c>
      <c r="O33" s="10">
        <v>165</v>
      </c>
      <c r="P33" s="10">
        <v>166</v>
      </c>
      <c r="Q33" s="10">
        <v>167</v>
      </c>
      <c r="R33" s="10">
        <v>203</v>
      </c>
      <c r="S33" s="6">
        <f t="shared" si="1"/>
        <v>2783</v>
      </c>
      <c r="T33" s="9">
        <f t="shared" si="2"/>
        <v>185.53333333333333</v>
      </c>
      <c r="U33" s="6">
        <f t="shared" si="3"/>
        <v>274</v>
      </c>
      <c r="V33" s="1">
        <f t="shared" si="4"/>
        <v>15</v>
      </c>
    </row>
    <row r="34" spans="1:22">
      <c r="A34" s="6">
        <v>29</v>
      </c>
      <c r="B34" s="7" t="s">
        <v>51</v>
      </c>
      <c r="C34" s="8">
        <f t="shared" si="0"/>
        <v>-218</v>
      </c>
      <c r="D34" s="6">
        <v>177</v>
      </c>
      <c r="E34" s="6">
        <v>219</v>
      </c>
      <c r="F34" s="7">
        <v>189</v>
      </c>
      <c r="G34" s="7">
        <v>205</v>
      </c>
      <c r="H34" s="7">
        <v>181</v>
      </c>
      <c r="I34" s="7">
        <v>208</v>
      </c>
      <c r="J34" s="7">
        <v>146</v>
      </c>
      <c r="K34" s="7">
        <v>161</v>
      </c>
      <c r="L34" s="7">
        <v>168</v>
      </c>
      <c r="M34" s="7">
        <v>185</v>
      </c>
      <c r="N34" s="7">
        <v>180</v>
      </c>
      <c r="O34" s="7">
        <v>224</v>
      </c>
      <c r="P34" s="7">
        <v>211</v>
      </c>
      <c r="Q34" s="7">
        <v>137</v>
      </c>
      <c r="R34" s="7">
        <v>191</v>
      </c>
      <c r="S34" s="6">
        <f t="shared" si="1"/>
        <v>2782</v>
      </c>
      <c r="T34" s="9">
        <f t="shared" si="2"/>
        <v>185.46666666666667</v>
      </c>
      <c r="U34" s="6">
        <f t="shared" si="3"/>
        <v>224</v>
      </c>
      <c r="V34" s="1">
        <f t="shared" si="4"/>
        <v>15</v>
      </c>
    </row>
    <row r="35" spans="1:22">
      <c r="A35" s="6">
        <v>30</v>
      </c>
      <c r="B35" s="7" t="s">
        <v>52</v>
      </c>
      <c r="C35" s="8">
        <f t="shared" si="0"/>
        <v>-235</v>
      </c>
      <c r="D35" s="6">
        <v>192</v>
      </c>
      <c r="E35" s="6">
        <v>155</v>
      </c>
      <c r="F35" s="7">
        <v>177</v>
      </c>
      <c r="G35" s="7">
        <v>181</v>
      </c>
      <c r="H35" s="7">
        <v>186</v>
      </c>
      <c r="I35" s="7">
        <v>192</v>
      </c>
      <c r="J35" s="7">
        <v>152</v>
      </c>
      <c r="K35" s="7">
        <v>225</v>
      </c>
      <c r="L35" s="7">
        <v>191</v>
      </c>
      <c r="M35" s="7">
        <v>191</v>
      </c>
      <c r="N35" s="7">
        <v>216</v>
      </c>
      <c r="O35" s="7">
        <v>194</v>
      </c>
      <c r="P35" s="7">
        <v>165</v>
      </c>
      <c r="Q35" s="7">
        <v>166</v>
      </c>
      <c r="R35" s="7">
        <v>182</v>
      </c>
      <c r="S35" s="6">
        <f t="shared" si="1"/>
        <v>2765</v>
      </c>
      <c r="T35" s="9">
        <f t="shared" si="2"/>
        <v>184.33333333333334</v>
      </c>
      <c r="U35" s="6">
        <f t="shared" si="3"/>
        <v>225</v>
      </c>
      <c r="V35" s="1">
        <f t="shared" si="4"/>
        <v>15</v>
      </c>
    </row>
    <row r="36" spans="1:22">
      <c r="A36" s="6">
        <v>31</v>
      </c>
      <c r="B36" s="7" t="s">
        <v>53</v>
      </c>
      <c r="C36" s="8">
        <f t="shared" si="0"/>
        <v>-239</v>
      </c>
      <c r="D36" s="6">
        <v>210</v>
      </c>
      <c r="E36" s="6">
        <v>171</v>
      </c>
      <c r="F36" s="7">
        <v>184</v>
      </c>
      <c r="G36" s="7">
        <v>176</v>
      </c>
      <c r="H36" s="7">
        <v>170</v>
      </c>
      <c r="I36" s="7">
        <v>144</v>
      </c>
      <c r="J36" s="7">
        <v>203</v>
      </c>
      <c r="K36" s="7">
        <v>196</v>
      </c>
      <c r="L36" s="7">
        <v>178</v>
      </c>
      <c r="M36" s="7">
        <v>199</v>
      </c>
      <c r="N36" s="7">
        <v>225</v>
      </c>
      <c r="O36" s="7">
        <v>171</v>
      </c>
      <c r="P36" s="7">
        <v>155</v>
      </c>
      <c r="Q36" s="7">
        <v>174</v>
      </c>
      <c r="R36" s="7">
        <v>205</v>
      </c>
      <c r="S36" s="6">
        <f t="shared" si="1"/>
        <v>2761</v>
      </c>
      <c r="T36" s="9">
        <f t="shared" si="2"/>
        <v>184.06666666666666</v>
      </c>
      <c r="U36" s="6">
        <f t="shared" si="3"/>
        <v>225</v>
      </c>
      <c r="V36" s="1">
        <f t="shared" si="4"/>
        <v>15</v>
      </c>
    </row>
    <row r="37" spans="1:22">
      <c r="A37" s="6">
        <v>32</v>
      </c>
      <c r="B37" s="7" t="s">
        <v>54</v>
      </c>
      <c r="C37" s="8">
        <f t="shared" si="0"/>
        <v>-243</v>
      </c>
      <c r="D37" s="6">
        <v>186</v>
      </c>
      <c r="E37" s="6">
        <v>183</v>
      </c>
      <c r="F37" s="7">
        <v>175</v>
      </c>
      <c r="G37" s="7">
        <v>268</v>
      </c>
      <c r="H37" s="7">
        <v>202</v>
      </c>
      <c r="I37" s="7">
        <v>203</v>
      </c>
      <c r="J37" s="7">
        <v>135</v>
      </c>
      <c r="K37" s="7">
        <v>147</v>
      </c>
      <c r="L37" s="7">
        <v>188</v>
      </c>
      <c r="M37" s="7">
        <v>149</v>
      </c>
      <c r="N37" s="7">
        <v>195</v>
      </c>
      <c r="O37" s="7">
        <v>137</v>
      </c>
      <c r="P37" s="7">
        <v>183</v>
      </c>
      <c r="Q37" s="7">
        <v>214</v>
      </c>
      <c r="R37" s="7">
        <v>192</v>
      </c>
      <c r="S37" s="6">
        <f t="shared" si="1"/>
        <v>2757</v>
      </c>
      <c r="T37" s="9">
        <f t="shared" si="2"/>
        <v>183.8</v>
      </c>
      <c r="U37" s="6">
        <f t="shared" si="3"/>
        <v>268</v>
      </c>
      <c r="V37" s="1">
        <f t="shared" si="4"/>
        <v>15</v>
      </c>
    </row>
    <row r="38" spans="1:22">
      <c r="A38" s="6">
        <v>33</v>
      </c>
      <c r="B38" s="7" t="s">
        <v>55</v>
      </c>
      <c r="C38" s="8">
        <f t="shared" si="0"/>
        <v>-251</v>
      </c>
      <c r="D38" s="6">
        <v>222</v>
      </c>
      <c r="E38" s="6">
        <v>173</v>
      </c>
      <c r="F38" s="7">
        <v>189</v>
      </c>
      <c r="G38" s="7">
        <v>162</v>
      </c>
      <c r="H38" s="7">
        <v>156</v>
      </c>
      <c r="I38" s="7">
        <v>184</v>
      </c>
      <c r="J38" s="7">
        <v>157</v>
      </c>
      <c r="K38" s="7">
        <v>190</v>
      </c>
      <c r="L38" s="7">
        <v>200</v>
      </c>
      <c r="M38" s="7">
        <v>169</v>
      </c>
      <c r="N38" s="7">
        <v>192</v>
      </c>
      <c r="O38" s="7">
        <v>195</v>
      </c>
      <c r="P38" s="7">
        <v>181</v>
      </c>
      <c r="Q38" s="7">
        <v>181</v>
      </c>
      <c r="R38" s="7">
        <v>198</v>
      </c>
      <c r="S38" s="6">
        <f t="shared" si="1"/>
        <v>2749</v>
      </c>
      <c r="T38" s="9">
        <f t="shared" si="2"/>
        <v>183.26666666666668</v>
      </c>
      <c r="U38" s="6">
        <f t="shared" si="3"/>
        <v>222</v>
      </c>
      <c r="V38" s="1">
        <f t="shared" si="4"/>
        <v>15</v>
      </c>
    </row>
    <row r="39" spans="1:22">
      <c r="A39" s="6">
        <v>34</v>
      </c>
      <c r="B39" s="7" t="s">
        <v>56</v>
      </c>
      <c r="C39" s="8">
        <f t="shared" si="0"/>
        <v>-267</v>
      </c>
      <c r="D39" s="6">
        <v>157</v>
      </c>
      <c r="E39" s="6">
        <v>186</v>
      </c>
      <c r="F39" s="7">
        <v>169</v>
      </c>
      <c r="G39" s="7">
        <v>217</v>
      </c>
      <c r="H39" s="7">
        <v>160</v>
      </c>
      <c r="I39" s="7">
        <v>157</v>
      </c>
      <c r="J39" s="7">
        <v>183</v>
      </c>
      <c r="K39" s="7">
        <v>165</v>
      </c>
      <c r="L39" s="7">
        <v>187</v>
      </c>
      <c r="M39" s="7">
        <v>185</v>
      </c>
      <c r="N39" s="7">
        <v>204</v>
      </c>
      <c r="O39" s="7">
        <v>209</v>
      </c>
      <c r="P39" s="7">
        <v>209</v>
      </c>
      <c r="Q39" s="7">
        <v>150</v>
      </c>
      <c r="R39" s="7">
        <v>195</v>
      </c>
      <c r="S39" s="6">
        <f t="shared" si="1"/>
        <v>2733</v>
      </c>
      <c r="T39" s="9">
        <f t="shared" si="2"/>
        <v>182.2</v>
      </c>
      <c r="U39" s="6">
        <f t="shared" si="3"/>
        <v>217</v>
      </c>
      <c r="V39" s="1">
        <f t="shared" si="4"/>
        <v>15</v>
      </c>
    </row>
    <row r="40" spans="1:22">
      <c r="A40" s="6">
        <v>35</v>
      </c>
      <c r="B40" s="10" t="s">
        <v>57</v>
      </c>
      <c r="C40" s="8">
        <f t="shared" si="0"/>
        <v>-272</v>
      </c>
      <c r="D40" s="11">
        <v>185</v>
      </c>
      <c r="E40" s="11">
        <v>149</v>
      </c>
      <c r="F40" s="10">
        <v>157</v>
      </c>
      <c r="G40" s="10">
        <v>208</v>
      </c>
      <c r="H40" s="10">
        <v>178</v>
      </c>
      <c r="I40" s="10">
        <v>130</v>
      </c>
      <c r="J40" s="10">
        <v>165</v>
      </c>
      <c r="K40" s="10">
        <v>180</v>
      </c>
      <c r="L40" s="10">
        <v>181</v>
      </c>
      <c r="M40" s="10">
        <v>204</v>
      </c>
      <c r="N40" s="10">
        <v>187</v>
      </c>
      <c r="O40" s="10">
        <v>234</v>
      </c>
      <c r="P40" s="10">
        <v>204</v>
      </c>
      <c r="Q40" s="10">
        <v>184</v>
      </c>
      <c r="R40" s="10">
        <v>182</v>
      </c>
      <c r="S40" s="6">
        <f t="shared" si="1"/>
        <v>2728</v>
      </c>
      <c r="T40" s="9">
        <f t="shared" si="2"/>
        <v>181.86666666666667</v>
      </c>
      <c r="U40" s="6">
        <f t="shared" si="3"/>
        <v>234</v>
      </c>
      <c r="V40" s="1">
        <f t="shared" si="4"/>
        <v>15</v>
      </c>
    </row>
    <row r="41" spans="1:22">
      <c r="A41" s="6">
        <v>36</v>
      </c>
      <c r="B41" s="7" t="s">
        <v>58</v>
      </c>
      <c r="C41" s="8">
        <f t="shared" si="0"/>
        <v>-280</v>
      </c>
      <c r="D41" s="6">
        <v>202</v>
      </c>
      <c r="E41" s="6">
        <v>182</v>
      </c>
      <c r="F41" s="7">
        <v>171</v>
      </c>
      <c r="G41" s="7">
        <v>181</v>
      </c>
      <c r="H41" s="7">
        <v>159</v>
      </c>
      <c r="I41" s="7">
        <v>155</v>
      </c>
      <c r="J41" s="7">
        <v>203</v>
      </c>
      <c r="K41" s="7">
        <v>202</v>
      </c>
      <c r="L41" s="7">
        <v>159</v>
      </c>
      <c r="M41" s="7">
        <v>204</v>
      </c>
      <c r="N41" s="7">
        <v>202</v>
      </c>
      <c r="O41" s="7">
        <v>156</v>
      </c>
      <c r="P41" s="7">
        <v>214</v>
      </c>
      <c r="Q41" s="7">
        <v>167</v>
      </c>
      <c r="R41" s="7">
        <v>163</v>
      </c>
      <c r="S41" s="6">
        <f t="shared" si="1"/>
        <v>2720</v>
      </c>
      <c r="T41" s="9">
        <f t="shared" si="2"/>
        <v>181.33333333333334</v>
      </c>
      <c r="U41" s="6">
        <f t="shared" si="3"/>
        <v>214</v>
      </c>
      <c r="V41" s="1">
        <f t="shared" si="4"/>
        <v>15</v>
      </c>
    </row>
    <row r="42" spans="1:22">
      <c r="A42" s="6">
        <v>37</v>
      </c>
      <c r="B42" s="10" t="s">
        <v>59</v>
      </c>
      <c r="C42" s="8">
        <f t="shared" si="0"/>
        <v>-295</v>
      </c>
      <c r="D42" s="11">
        <v>183</v>
      </c>
      <c r="E42" s="11">
        <v>181</v>
      </c>
      <c r="F42" s="10">
        <v>207</v>
      </c>
      <c r="G42" s="10">
        <v>174</v>
      </c>
      <c r="H42" s="10">
        <v>131</v>
      </c>
      <c r="I42" s="10">
        <v>213</v>
      </c>
      <c r="J42" s="10">
        <v>232</v>
      </c>
      <c r="K42" s="10">
        <v>174</v>
      </c>
      <c r="L42" s="10">
        <v>199</v>
      </c>
      <c r="M42" s="10">
        <v>118</v>
      </c>
      <c r="N42" s="10">
        <v>178</v>
      </c>
      <c r="O42" s="10">
        <v>173</v>
      </c>
      <c r="P42" s="10">
        <v>158</v>
      </c>
      <c r="Q42" s="10">
        <v>214</v>
      </c>
      <c r="R42" s="10">
        <v>170</v>
      </c>
      <c r="S42" s="6">
        <f t="shared" si="1"/>
        <v>2705</v>
      </c>
      <c r="T42" s="9">
        <f t="shared" si="2"/>
        <v>180.33333333333334</v>
      </c>
      <c r="U42" s="6">
        <f t="shared" si="3"/>
        <v>232</v>
      </c>
      <c r="V42" s="1">
        <f t="shared" si="4"/>
        <v>15</v>
      </c>
    </row>
    <row r="43" spans="1:22">
      <c r="A43" s="6">
        <v>38</v>
      </c>
      <c r="B43" s="7" t="s">
        <v>60</v>
      </c>
      <c r="C43" s="8">
        <f t="shared" si="0"/>
        <v>-305</v>
      </c>
      <c r="D43" s="6">
        <v>170</v>
      </c>
      <c r="E43" s="6">
        <v>186</v>
      </c>
      <c r="F43" s="7">
        <v>207</v>
      </c>
      <c r="G43" s="7">
        <v>197</v>
      </c>
      <c r="H43" s="7">
        <v>225</v>
      </c>
      <c r="I43" s="7">
        <v>157</v>
      </c>
      <c r="J43" s="7">
        <v>150</v>
      </c>
      <c r="K43" s="7">
        <v>204</v>
      </c>
      <c r="L43" s="7">
        <v>179</v>
      </c>
      <c r="M43" s="7">
        <v>157</v>
      </c>
      <c r="N43" s="7">
        <v>179</v>
      </c>
      <c r="O43" s="7">
        <v>184</v>
      </c>
      <c r="P43" s="7">
        <v>188</v>
      </c>
      <c r="Q43" s="7">
        <v>159</v>
      </c>
      <c r="R43" s="7">
        <v>153</v>
      </c>
      <c r="S43" s="6">
        <f t="shared" si="1"/>
        <v>2695</v>
      </c>
      <c r="T43" s="9">
        <f t="shared" si="2"/>
        <v>179.66666666666666</v>
      </c>
      <c r="U43" s="6">
        <f t="shared" si="3"/>
        <v>225</v>
      </c>
      <c r="V43" s="1">
        <f t="shared" si="4"/>
        <v>15</v>
      </c>
    </row>
    <row r="44" spans="1:22">
      <c r="A44" s="6">
        <v>39</v>
      </c>
      <c r="B44" s="7" t="s">
        <v>61</v>
      </c>
      <c r="C44" s="8">
        <f t="shared" si="0"/>
        <v>-325</v>
      </c>
      <c r="D44" s="6">
        <v>195</v>
      </c>
      <c r="E44" s="6">
        <v>167</v>
      </c>
      <c r="F44" s="7">
        <v>168</v>
      </c>
      <c r="G44" s="7">
        <v>195</v>
      </c>
      <c r="H44" s="7">
        <v>194</v>
      </c>
      <c r="I44" s="7">
        <v>259</v>
      </c>
      <c r="J44" s="7">
        <v>173</v>
      </c>
      <c r="K44" s="7">
        <v>150</v>
      </c>
      <c r="L44" s="7">
        <v>134</v>
      </c>
      <c r="M44" s="7">
        <v>145</v>
      </c>
      <c r="N44" s="7">
        <v>146</v>
      </c>
      <c r="O44" s="7">
        <v>189</v>
      </c>
      <c r="P44" s="7">
        <v>199</v>
      </c>
      <c r="Q44" s="7">
        <v>167</v>
      </c>
      <c r="R44" s="7">
        <v>194</v>
      </c>
      <c r="S44" s="6">
        <f t="shared" si="1"/>
        <v>2675</v>
      </c>
      <c r="T44" s="9">
        <f t="shared" si="2"/>
        <v>178.33333333333334</v>
      </c>
      <c r="U44" s="6">
        <f t="shared" si="3"/>
        <v>259</v>
      </c>
      <c r="V44" s="1">
        <f t="shared" si="4"/>
        <v>15</v>
      </c>
    </row>
    <row r="45" spans="1:22">
      <c r="A45" s="6">
        <v>40</v>
      </c>
      <c r="B45" s="7" t="s">
        <v>62</v>
      </c>
      <c r="C45" s="8">
        <f t="shared" si="0"/>
        <v>-340</v>
      </c>
      <c r="D45" s="6">
        <v>160</v>
      </c>
      <c r="E45" s="6">
        <v>203</v>
      </c>
      <c r="F45" s="7">
        <v>168</v>
      </c>
      <c r="G45" s="7">
        <v>179</v>
      </c>
      <c r="H45" s="7">
        <v>181</v>
      </c>
      <c r="I45" s="7">
        <v>157</v>
      </c>
      <c r="J45" s="7">
        <v>192</v>
      </c>
      <c r="K45" s="7">
        <v>149</v>
      </c>
      <c r="L45" s="7">
        <v>145</v>
      </c>
      <c r="M45" s="7">
        <v>193</v>
      </c>
      <c r="N45" s="7">
        <v>183</v>
      </c>
      <c r="O45" s="7">
        <v>180</v>
      </c>
      <c r="P45" s="7">
        <v>203</v>
      </c>
      <c r="Q45" s="7">
        <v>190</v>
      </c>
      <c r="R45" s="7">
        <v>177</v>
      </c>
      <c r="S45" s="6">
        <f t="shared" si="1"/>
        <v>2660</v>
      </c>
      <c r="T45" s="9">
        <f t="shared" si="2"/>
        <v>177.33333333333334</v>
      </c>
      <c r="U45" s="6">
        <f t="shared" si="3"/>
        <v>203</v>
      </c>
      <c r="V45" s="1">
        <f t="shared" si="4"/>
        <v>15</v>
      </c>
    </row>
    <row r="46" spans="1:22">
      <c r="A46" s="6">
        <v>41</v>
      </c>
      <c r="B46" s="10" t="s">
        <v>63</v>
      </c>
      <c r="C46" s="8">
        <f t="shared" si="0"/>
        <v>-375</v>
      </c>
      <c r="D46" s="11">
        <v>155</v>
      </c>
      <c r="E46" s="11">
        <v>204</v>
      </c>
      <c r="F46" s="10">
        <v>173</v>
      </c>
      <c r="G46" s="10">
        <v>183</v>
      </c>
      <c r="H46" s="10">
        <v>191</v>
      </c>
      <c r="I46" s="10">
        <v>170</v>
      </c>
      <c r="J46" s="10">
        <v>170</v>
      </c>
      <c r="K46" s="10">
        <v>170</v>
      </c>
      <c r="L46" s="10">
        <v>192</v>
      </c>
      <c r="M46" s="10">
        <v>209</v>
      </c>
      <c r="N46" s="10">
        <v>209</v>
      </c>
      <c r="O46" s="10">
        <v>145</v>
      </c>
      <c r="P46" s="10">
        <v>167</v>
      </c>
      <c r="Q46" s="10">
        <v>134</v>
      </c>
      <c r="R46" s="10">
        <v>153</v>
      </c>
      <c r="S46" s="6">
        <f t="shared" si="1"/>
        <v>2625</v>
      </c>
      <c r="T46" s="9">
        <f t="shared" si="2"/>
        <v>175</v>
      </c>
      <c r="U46" s="6">
        <f t="shared" si="3"/>
        <v>209</v>
      </c>
      <c r="V46" s="1">
        <f t="shared" si="4"/>
        <v>15</v>
      </c>
    </row>
    <row r="47" spans="1:22">
      <c r="A47" s="6">
        <v>42</v>
      </c>
      <c r="B47" s="7" t="s">
        <v>64</v>
      </c>
      <c r="C47" s="8">
        <f t="shared" si="0"/>
        <v>-384</v>
      </c>
      <c r="D47" s="6">
        <v>209</v>
      </c>
      <c r="E47" s="6">
        <v>174</v>
      </c>
      <c r="F47" s="7">
        <v>156</v>
      </c>
      <c r="G47" s="7">
        <v>176</v>
      </c>
      <c r="H47" s="7">
        <v>179</v>
      </c>
      <c r="I47" s="7">
        <v>188</v>
      </c>
      <c r="J47" s="7">
        <v>155</v>
      </c>
      <c r="K47" s="7">
        <v>188</v>
      </c>
      <c r="L47" s="7">
        <v>133</v>
      </c>
      <c r="M47" s="7">
        <v>214</v>
      </c>
      <c r="N47" s="7">
        <v>164</v>
      </c>
      <c r="O47" s="7">
        <v>199</v>
      </c>
      <c r="P47" s="7">
        <v>158</v>
      </c>
      <c r="Q47" s="7">
        <v>154</v>
      </c>
      <c r="R47" s="7">
        <v>169</v>
      </c>
      <c r="S47" s="6">
        <f t="shared" si="1"/>
        <v>2616</v>
      </c>
      <c r="T47" s="9">
        <f t="shared" si="2"/>
        <v>174.4</v>
      </c>
      <c r="U47" s="6">
        <f t="shared" si="3"/>
        <v>214</v>
      </c>
      <c r="V47" s="1">
        <f t="shared" si="4"/>
        <v>15</v>
      </c>
    </row>
    <row r="48" spans="1:22">
      <c r="A48" s="6">
        <v>43</v>
      </c>
      <c r="B48" s="10" t="s">
        <v>65</v>
      </c>
      <c r="C48" s="8">
        <f t="shared" si="0"/>
        <v>-386</v>
      </c>
      <c r="D48" s="11">
        <v>191</v>
      </c>
      <c r="E48" s="11">
        <v>149</v>
      </c>
      <c r="F48" s="10">
        <v>181</v>
      </c>
      <c r="G48" s="10">
        <v>177</v>
      </c>
      <c r="H48" s="10">
        <v>178</v>
      </c>
      <c r="I48" s="10">
        <v>166</v>
      </c>
      <c r="J48" s="10">
        <v>166</v>
      </c>
      <c r="K48" s="10">
        <v>135</v>
      </c>
      <c r="L48" s="10">
        <v>191</v>
      </c>
      <c r="M48" s="10">
        <v>189</v>
      </c>
      <c r="N48" s="10">
        <v>197</v>
      </c>
      <c r="O48" s="10">
        <v>172</v>
      </c>
      <c r="P48" s="10">
        <v>143</v>
      </c>
      <c r="Q48" s="10">
        <v>175</v>
      </c>
      <c r="R48" s="10">
        <v>204</v>
      </c>
      <c r="S48" s="6">
        <f t="shared" si="1"/>
        <v>2614</v>
      </c>
      <c r="T48" s="9">
        <f t="shared" si="2"/>
        <v>174.26666666666668</v>
      </c>
      <c r="U48" s="6">
        <f t="shared" si="3"/>
        <v>204</v>
      </c>
      <c r="V48" s="1">
        <f t="shared" si="4"/>
        <v>15</v>
      </c>
    </row>
    <row r="49" spans="1:40">
      <c r="A49" s="6">
        <v>44</v>
      </c>
      <c r="B49" s="7" t="s">
        <v>66</v>
      </c>
      <c r="C49" s="8">
        <f t="shared" si="0"/>
        <v>-398</v>
      </c>
      <c r="D49" s="6">
        <v>168</v>
      </c>
      <c r="E49" s="6">
        <v>177</v>
      </c>
      <c r="F49" s="7">
        <v>141</v>
      </c>
      <c r="G49" s="7">
        <v>138</v>
      </c>
      <c r="H49" s="7">
        <v>182</v>
      </c>
      <c r="I49" s="7">
        <v>207</v>
      </c>
      <c r="J49" s="7">
        <v>170</v>
      </c>
      <c r="K49" s="7">
        <v>158</v>
      </c>
      <c r="L49" s="7">
        <v>207</v>
      </c>
      <c r="M49" s="7">
        <v>182</v>
      </c>
      <c r="N49" s="7">
        <v>190</v>
      </c>
      <c r="O49" s="7">
        <v>148</v>
      </c>
      <c r="P49" s="7">
        <v>205</v>
      </c>
      <c r="Q49" s="7">
        <v>198</v>
      </c>
      <c r="R49" s="7">
        <v>131</v>
      </c>
      <c r="S49" s="6">
        <f t="shared" si="1"/>
        <v>2602</v>
      </c>
      <c r="T49" s="9">
        <f t="shared" si="2"/>
        <v>173.46666666666667</v>
      </c>
      <c r="U49" s="6">
        <f t="shared" si="3"/>
        <v>207</v>
      </c>
      <c r="V49" s="1">
        <f t="shared" si="4"/>
        <v>15</v>
      </c>
    </row>
    <row r="50" spans="1:40">
      <c r="A50" s="6">
        <v>45</v>
      </c>
      <c r="B50" s="7" t="s">
        <v>67</v>
      </c>
      <c r="C50" s="8">
        <f t="shared" si="0"/>
        <v>-413</v>
      </c>
      <c r="D50" s="6">
        <v>151</v>
      </c>
      <c r="E50" s="6">
        <v>160</v>
      </c>
      <c r="F50" s="7">
        <v>166</v>
      </c>
      <c r="G50" s="7">
        <v>202</v>
      </c>
      <c r="H50" s="7">
        <v>177</v>
      </c>
      <c r="I50" s="7">
        <v>188</v>
      </c>
      <c r="J50" s="7">
        <v>168</v>
      </c>
      <c r="K50" s="7">
        <v>170</v>
      </c>
      <c r="L50" s="7">
        <v>198</v>
      </c>
      <c r="M50" s="7">
        <v>179</v>
      </c>
      <c r="N50" s="7">
        <v>199</v>
      </c>
      <c r="O50" s="7">
        <v>168</v>
      </c>
      <c r="P50" s="7">
        <v>143</v>
      </c>
      <c r="Q50" s="7">
        <v>126</v>
      </c>
      <c r="R50" s="7">
        <v>192</v>
      </c>
      <c r="S50" s="6">
        <f t="shared" si="1"/>
        <v>2587</v>
      </c>
      <c r="T50" s="9">
        <f t="shared" si="2"/>
        <v>172.46666666666667</v>
      </c>
      <c r="U50" s="6">
        <f t="shared" si="3"/>
        <v>202</v>
      </c>
      <c r="V50" s="1">
        <f t="shared" si="4"/>
        <v>15</v>
      </c>
    </row>
    <row r="51" spans="1:40">
      <c r="A51" s="6">
        <v>46</v>
      </c>
      <c r="B51" s="7" t="s">
        <v>68</v>
      </c>
      <c r="C51" s="8">
        <f t="shared" si="0"/>
        <v>-421</v>
      </c>
      <c r="D51" s="6">
        <v>178</v>
      </c>
      <c r="E51" s="6">
        <v>176</v>
      </c>
      <c r="F51" s="7">
        <v>167</v>
      </c>
      <c r="G51" s="7">
        <v>111</v>
      </c>
      <c r="H51" s="7">
        <v>150</v>
      </c>
      <c r="I51" s="7">
        <v>166</v>
      </c>
      <c r="J51" s="7">
        <v>152</v>
      </c>
      <c r="K51" s="7">
        <v>160</v>
      </c>
      <c r="L51" s="7">
        <v>182</v>
      </c>
      <c r="M51" s="7">
        <v>190</v>
      </c>
      <c r="N51" s="7">
        <v>183</v>
      </c>
      <c r="O51" s="7">
        <v>192</v>
      </c>
      <c r="P51" s="7">
        <v>198</v>
      </c>
      <c r="Q51" s="7">
        <v>176</v>
      </c>
      <c r="R51" s="7">
        <v>198</v>
      </c>
      <c r="S51" s="6">
        <f t="shared" si="1"/>
        <v>2579</v>
      </c>
      <c r="T51" s="9">
        <f t="shared" si="2"/>
        <v>171.93333333333334</v>
      </c>
      <c r="U51" s="6">
        <f t="shared" si="3"/>
        <v>198</v>
      </c>
      <c r="V51" s="1">
        <f t="shared" si="4"/>
        <v>15</v>
      </c>
    </row>
    <row r="52" spans="1:40">
      <c r="A52" s="6">
        <v>47</v>
      </c>
      <c r="B52" s="10" t="s">
        <v>69</v>
      </c>
      <c r="C52" s="8">
        <f t="shared" si="0"/>
        <v>-424</v>
      </c>
      <c r="D52" s="11">
        <v>153</v>
      </c>
      <c r="E52" s="11">
        <v>168</v>
      </c>
      <c r="F52" s="10">
        <v>183</v>
      </c>
      <c r="G52" s="10">
        <v>138</v>
      </c>
      <c r="H52" s="10">
        <v>176</v>
      </c>
      <c r="I52" s="10">
        <v>147</v>
      </c>
      <c r="J52" s="10">
        <v>135</v>
      </c>
      <c r="K52" s="10">
        <v>191</v>
      </c>
      <c r="L52" s="10">
        <v>164</v>
      </c>
      <c r="M52" s="10">
        <v>189</v>
      </c>
      <c r="N52" s="10">
        <v>164</v>
      </c>
      <c r="O52" s="10">
        <v>170</v>
      </c>
      <c r="P52" s="10">
        <v>210</v>
      </c>
      <c r="Q52" s="10">
        <v>192</v>
      </c>
      <c r="R52" s="10">
        <v>196</v>
      </c>
      <c r="S52" s="6">
        <f t="shared" si="1"/>
        <v>2576</v>
      </c>
      <c r="T52" s="9">
        <f t="shared" si="2"/>
        <v>171.73333333333332</v>
      </c>
      <c r="U52" s="6">
        <f t="shared" si="3"/>
        <v>210</v>
      </c>
      <c r="V52" s="1">
        <f t="shared" si="4"/>
        <v>15</v>
      </c>
    </row>
    <row r="53" spans="1:40">
      <c r="A53" s="6">
        <v>48</v>
      </c>
      <c r="B53" s="7" t="s">
        <v>70</v>
      </c>
      <c r="C53" s="8">
        <f t="shared" si="0"/>
        <v>-425</v>
      </c>
      <c r="D53" s="6">
        <v>220</v>
      </c>
      <c r="E53" s="6">
        <v>217</v>
      </c>
      <c r="F53" s="7">
        <v>176</v>
      </c>
      <c r="G53" s="7">
        <v>172</v>
      </c>
      <c r="H53" s="7">
        <v>161</v>
      </c>
      <c r="I53" s="7">
        <v>174</v>
      </c>
      <c r="J53" s="7">
        <v>198</v>
      </c>
      <c r="K53" s="7">
        <v>195</v>
      </c>
      <c r="L53" s="7">
        <v>132</v>
      </c>
      <c r="M53" s="7">
        <v>146</v>
      </c>
      <c r="N53" s="7">
        <v>168</v>
      </c>
      <c r="O53" s="7">
        <v>146</v>
      </c>
      <c r="P53" s="7">
        <v>157</v>
      </c>
      <c r="Q53" s="7">
        <v>144</v>
      </c>
      <c r="R53" s="7">
        <v>169</v>
      </c>
      <c r="S53" s="6">
        <f t="shared" si="1"/>
        <v>2575</v>
      </c>
      <c r="T53" s="9">
        <f t="shared" si="2"/>
        <v>171.66666666666666</v>
      </c>
      <c r="U53" s="6">
        <f t="shared" si="3"/>
        <v>220</v>
      </c>
      <c r="V53" s="1">
        <f t="shared" si="4"/>
        <v>15</v>
      </c>
    </row>
    <row r="54" spans="1:40">
      <c r="A54" s="6">
        <v>49</v>
      </c>
      <c r="B54" s="7" t="s">
        <v>71</v>
      </c>
      <c r="C54" s="8">
        <f t="shared" si="0"/>
        <v>-429</v>
      </c>
      <c r="D54" s="6">
        <v>125</v>
      </c>
      <c r="E54" s="6">
        <v>171</v>
      </c>
      <c r="F54" s="7">
        <v>220</v>
      </c>
      <c r="G54" s="7">
        <v>171</v>
      </c>
      <c r="H54" s="7">
        <v>153</v>
      </c>
      <c r="I54" s="7">
        <v>254</v>
      </c>
      <c r="J54" s="7">
        <v>177</v>
      </c>
      <c r="K54" s="7">
        <v>192</v>
      </c>
      <c r="L54" s="7">
        <v>140</v>
      </c>
      <c r="M54" s="7">
        <v>164</v>
      </c>
      <c r="N54" s="7">
        <v>173</v>
      </c>
      <c r="O54" s="7">
        <v>129</v>
      </c>
      <c r="P54" s="7">
        <v>191</v>
      </c>
      <c r="Q54" s="7">
        <v>168</v>
      </c>
      <c r="R54" s="7">
        <v>143</v>
      </c>
      <c r="S54" s="6">
        <f t="shared" si="1"/>
        <v>2571</v>
      </c>
      <c r="T54" s="9">
        <f t="shared" si="2"/>
        <v>171.4</v>
      </c>
      <c r="U54" s="6">
        <f t="shared" si="3"/>
        <v>254</v>
      </c>
      <c r="V54" s="1">
        <f t="shared" si="4"/>
        <v>15</v>
      </c>
    </row>
    <row r="55" spans="1:40">
      <c r="A55" s="6">
        <v>50</v>
      </c>
      <c r="B55" s="7" t="s">
        <v>72</v>
      </c>
      <c r="C55" s="8">
        <f t="shared" si="0"/>
        <v>-437</v>
      </c>
      <c r="D55" s="6">
        <v>186</v>
      </c>
      <c r="E55" s="6">
        <v>140</v>
      </c>
      <c r="F55" s="7">
        <v>159</v>
      </c>
      <c r="G55" s="7">
        <v>148</v>
      </c>
      <c r="H55" s="7">
        <v>190</v>
      </c>
      <c r="I55" s="7">
        <v>169</v>
      </c>
      <c r="J55" s="7">
        <v>168</v>
      </c>
      <c r="K55" s="7">
        <v>178</v>
      </c>
      <c r="L55" s="7">
        <v>172</v>
      </c>
      <c r="M55" s="7">
        <v>155</v>
      </c>
      <c r="N55" s="7">
        <v>170</v>
      </c>
      <c r="O55" s="7">
        <v>159</v>
      </c>
      <c r="P55" s="7">
        <v>195</v>
      </c>
      <c r="Q55" s="7">
        <v>200</v>
      </c>
      <c r="R55" s="7">
        <v>174</v>
      </c>
      <c r="S55" s="6">
        <f t="shared" si="1"/>
        <v>2563</v>
      </c>
      <c r="T55" s="9">
        <f t="shared" si="2"/>
        <v>170.86666666666667</v>
      </c>
      <c r="U55" s="6">
        <f t="shared" si="3"/>
        <v>200</v>
      </c>
      <c r="V55" s="1">
        <f t="shared" si="4"/>
        <v>15</v>
      </c>
    </row>
    <row r="56" spans="1:40">
      <c r="A56" s="6">
        <v>51</v>
      </c>
      <c r="B56" s="7" t="s">
        <v>73</v>
      </c>
      <c r="C56" s="8">
        <f t="shared" si="0"/>
        <v>-438</v>
      </c>
      <c r="D56" s="6">
        <v>191</v>
      </c>
      <c r="E56" s="6">
        <v>146</v>
      </c>
      <c r="F56" s="7">
        <v>139</v>
      </c>
      <c r="G56" s="7">
        <v>213</v>
      </c>
      <c r="H56" s="7">
        <v>187</v>
      </c>
      <c r="I56" s="7">
        <v>184</v>
      </c>
      <c r="J56" s="7">
        <v>155</v>
      </c>
      <c r="K56" s="7">
        <v>205</v>
      </c>
      <c r="L56" s="7">
        <v>165</v>
      </c>
      <c r="M56" s="7">
        <v>156</v>
      </c>
      <c r="N56" s="7">
        <v>172</v>
      </c>
      <c r="O56" s="7">
        <v>137</v>
      </c>
      <c r="P56" s="7">
        <v>180</v>
      </c>
      <c r="Q56" s="7">
        <v>196</v>
      </c>
      <c r="R56" s="7">
        <v>136</v>
      </c>
      <c r="S56" s="6">
        <f t="shared" si="1"/>
        <v>2562</v>
      </c>
      <c r="T56" s="9">
        <f t="shared" si="2"/>
        <v>170.8</v>
      </c>
      <c r="U56" s="6">
        <f t="shared" si="3"/>
        <v>213</v>
      </c>
      <c r="V56" s="1">
        <f t="shared" si="4"/>
        <v>15</v>
      </c>
    </row>
    <row r="57" spans="1:40">
      <c r="A57" s="6">
        <v>52</v>
      </c>
      <c r="B57" s="7" t="s">
        <v>74</v>
      </c>
      <c r="C57" s="8">
        <f t="shared" si="0"/>
        <v>-597</v>
      </c>
      <c r="D57" s="6">
        <v>133</v>
      </c>
      <c r="E57" s="6">
        <v>151</v>
      </c>
      <c r="F57" s="7">
        <v>157</v>
      </c>
      <c r="G57" s="7">
        <v>173</v>
      </c>
      <c r="H57" s="7">
        <v>177</v>
      </c>
      <c r="I57" s="7">
        <v>131</v>
      </c>
      <c r="J57" s="7">
        <v>191</v>
      </c>
      <c r="K57" s="7">
        <v>159</v>
      </c>
      <c r="L57" s="7">
        <v>178</v>
      </c>
      <c r="M57" s="7">
        <v>152</v>
      </c>
      <c r="N57" s="7">
        <v>145</v>
      </c>
      <c r="O57" s="7">
        <v>208</v>
      </c>
      <c r="P57" s="7">
        <v>149</v>
      </c>
      <c r="Q57" s="7">
        <v>149</v>
      </c>
      <c r="R57" s="7">
        <v>150</v>
      </c>
      <c r="S57" s="6">
        <f t="shared" si="1"/>
        <v>2403</v>
      </c>
      <c r="T57" s="9">
        <f t="shared" si="2"/>
        <v>160.19999999999999</v>
      </c>
      <c r="U57" s="6">
        <f t="shared" si="3"/>
        <v>208</v>
      </c>
      <c r="V57" s="1">
        <f t="shared" si="4"/>
        <v>15</v>
      </c>
    </row>
    <row r="58" spans="1:40">
      <c r="A58" s="6">
        <v>53</v>
      </c>
      <c r="B58" s="20" t="s">
        <v>75</v>
      </c>
      <c r="C58" s="8">
        <f t="shared" si="0"/>
        <v>-602</v>
      </c>
      <c r="D58" s="1">
        <v>167</v>
      </c>
      <c r="E58" s="1">
        <v>121</v>
      </c>
      <c r="F58" s="20">
        <v>158</v>
      </c>
      <c r="G58" s="20">
        <v>148</v>
      </c>
      <c r="H58" s="20">
        <v>146</v>
      </c>
      <c r="I58" s="20">
        <v>174</v>
      </c>
      <c r="J58" s="20">
        <v>177</v>
      </c>
      <c r="K58" s="20">
        <v>146</v>
      </c>
      <c r="L58" s="20">
        <v>147</v>
      </c>
      <c r="M58" s="20">
        <v>155</v>
      </c>
      <c r="N58" s="20">
        <v>154</v>
      </c>
      <c r="O58" s="20">
        <v>178</v>
      </c>
      <c r="P58" s="20">
        <v>157</v>
      </c>
      <c r="Q58" s="20">
        <v>216</v>
      </c>
      <c r="R58" s="20">
        <v>154</v>
      </c>
      <c r="S58" s="6">
        <f t="shared" si="1"/>
        <v>2398</v>
      </c>
      <c r="T58" s="9">
        <f t="shared" si="2"/>
        <v>159.86666666666667</v>
      </c>
      <c r="U58" s="6">
        <f t="shared" si="3"/>
        <v>216</v>
      </c>
      <c r="V58" s="1">
        <f t="shared" si="4"/>
        <v>15</v>
      </c>
    </row>
    <row r="59" spans="1:40">
      <c r="A59" s="6">
        <v>54</v>
      </c>
      <c r="B59" s="20" t="s">
        <v>76</v>
      </c>
      <c r="C59" s="8">
        <f t="shared" si="0"/>
        <v>-606</v>
      </c>
      <c r="D59" s="1">
        <v>177</v>
      </c>
      <c r="E59" s="1">
        <v>184</v>
      </c>
      <c r="F59" s="20">
        <v>171</v>
      </c>
      <c r="G59" s="20">
        <v>142</v>
      </c>
      <c r="H59" s="20">
        <v>161</v>
      </c>
      <c r="I59" s="20">
        <v>141</v>
      </c>
      <c r="J59" s="20">
        <v>147</v>
      </c>
      <c r="K59" s="20">
        <v>175</v>
      </c>
      <c r="L59" s="20">
        <v>178</v>
      </c>
      <c r="M59" s="20">
        <v>160</v>
      </c>
      <c r="N59" s="20">
        <v>152</v>
      </c>
      <c r="O59" s="20">
        <v>151</v>
      </c>
      <c r="P59" s="20">
        <v>147</v>
      </c>
      <c r="Q59" s="20">
        <v>163</v>
      </c>
      <c r="R59" s="20">
        <v>145</v>
      </c>
      <c r="S59" s="6">
        <f t="shared" si="1"/>
        <v>2394</v>
      </c>
      <c r="T59" s="9">
        <f t="shared" si="2"/>
        <v>159.6</v>
      </c>
      <c r="U59" s="6">
        <f t="shared" si="3"/>
        <v>184</v>
      </c>
      <c r="V59" s="1">
        <f t="shared" si="4"/>
        <v>15</v>
      </c>
    </row>
    <row r="61" spans="1:40" ht="15.75">
      <c r="A61" s="77" t="s">
        <v>77</v>
      </c>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1"/>
      <c r="AM61" s="1"/>
      <c r="AN61" s="20"/>
    </row>
    <row r="62" spans="1:40">
      <c r="A62" s="2" t="s">
        <v>1</v>
      </c>
      <c r="B62" s="3" t="s">
        <v>2</v>
      </c>
      <c r="C62" s="21" t="s">
        <v>78</v>
      </c>
      <c r="D62" s="4" t="s">
        <v>3</v>
      </c>
      <c r="E62" s="2" t="s">
        <v>79</v>
      </c>
      <c r="F62" s="2" t="s">
        <v>80</v>
      </c>
      <c r="G62" s="2" t="s">
        <v>81</v>
      </c>
      <c r="H62" s="2" t="s">
        <v>82</v>
      </c>
      <c r="I62" s="2" t="s">
        <v>83</v>
      </c>
      <c r="J62" s="2" t="s">
        <v>84</v>
      </c>
      <c r="K62" s="2" t="s">
        <v>85</v>
      </c>
      <c r="L62" s="2" t="s">
        <v>86</v>
      </c>
      <c r="M62" s="2" t="s">
        <v>87</v>
      </c>
      <c r="N62" s="2" t="s">
        <v>88</v>
      </c>
      <c r="O62" s="2" t="s">
        <v>89</v>
      </c>
      <c r="P62" s="2" t="s">
        <v>90</v>
      </c>
      <c r="Q62" s="2" t="s">
        <v>91</v>
      </c>
      <c r="R62" s="2" t="s">
        <v>92</v>
      </c>
      <c r="S62" s="2" t="s">
        <v>93</v>
      </c>
      <c r="T62" s="2" t="s">
        <v>94</v>
      </c>
      <c r="U62" s="2" t="s">
        <v>95</v>
      </c>
      <c r="V62" s="2" t="s">
        <v>96</v>
      </c>
      <c r="W62" s="2" t="s">
        <v>97</v>
      </c>
      <c r="X62" s="2" t="s">
        <v>98</v>
      </c>
      <c r="Y62" s="2" t="s">
        <v>99</v>
      </c>
      <c r="Z62" s="2" t="s">
        <v>100</v>
      </c>
      <c r="AA62" s="2" t="s">
        <v>101</v>
      </c>
      <c r="AB62" s="2" t="s">
        <v>102</v>
      </c>
      <c r="AC62" s="2" t="s">
        <v>103</v>
      </c>
      <c r="AD62" s="2" t="s">
        <v>104</v>
      </c>
      <c r="AE62" s="2" t="s">
        <v>105</v>
      </c>
      <c r="AF62" s="2" t="s">
        <v>106</v>
      </c>
      <c r="AG62" s="2" t="s">
        <v>107</v>
      </c>
      <c r="AH62" s="2" t="s">
        <v>108</v>
      </c>
      <c r="AI62" s="2" t="s">
        <v>19</v>
      </c>
      <c r="AJ62" s="2" t="s">
        <v>109</v>
      </c>
      <c r="AK62" s="2" t="s">
        <v>110</v>
      </c>
      <c r="AL62" s="22" t="s">
        <v>22</v>
      </c>
      <c r="AM62" s="22" t="s">
        <v>111</v>
      </c>
      <c r="AN62" s="22" t="s">
        <v>20</v>
      </c>
    </row>
    <row r="63" spans="1:40">
      <c r="A63" s="6">
        <v>1</v>
      </c>
      <c r="B63" s="7" t="s">
        <v>112</v>
      </c>
      <c r="C63" s="23"/>
      <c r="D63" s="24">
        <f t="shared" ref="D63:D78" si="5">IF(AK63&lt;1,0,AK63-(AL63*200))</f>
        <v>429</v>
      </c>
      <c r="E63" s="25">
        <v>262</v>
      </c>
      <c r="F63" s="26">
        <v>20</v>
      </c>
      <c r="G63" s="6">
        <v>237</v>
      </c>
      <c r="H63" s="26">
        <v>20</v>
      </c>
      <c r="I63" s="6">
        <v>202</v>
      </c>
      <c r="J63" s="26">
        <v>20</v>
      </c>
      <c r="K63" s="6">
        <v>244</v>
      </c>
      <c r="L63" s="26">
        <v>20</v>
      </c>
      <c r="M63" s="6">
        <v>214</v>
      </c>
      <c r="N63" s="26">
        <v>20</v>
      </c>
      <c r="O63" s="6">
        <v>233</v>
      </c>
      <c r="P63" s="26">
        <v>20</v>
      </c>
      <c r="Q63" s="6">
        <v>228</v>
      </c>
      <c r="R63" s="26">
        <v>20</v>
      </c>
      <c r="S63" s="6">
        <v>211</v>
      </c>
      <c r="T63" s="26">
        <v>20</v>
      </c>
      <c r="U63" s="6">
        <v>171</v>
      </c>
      <c r="V63" s="26"/>
      <c r="W63" s="6">
        <v>146</v>
      </c>
      <c r="X63" s="26"/>
      <c r="Y63" s="6">
        <v>255</v>
      </c>
      <c r="Z63" s="26">
        <v>20</v>
      </c>
      <c r="AA63" s="6">
        <v>196</v>
      </c>
      <c r="AB63" s="26">
        <v>20</v>
      </c>
      <c r="AC63" s="6">
        <v>191</v>
      </c>
      <c r="AD63" s="26">
        <v>20</v>
      </c>
      <c r="AE63" s="6">
        <v>202</v>
      </c>
      <c r="AF63" s="26">
        <v>20</v>
      </c>
      <c r="AG63" s="6">
        <v>197</v>
      </c>
      <c r="AH63" s="27"/>
      <c r="AI63" s="25">
        <f t="shared" ref="AI63:AI78" si="6">C63+E63+G63+I63+K63+M63+O63+Q63+S63+U63+W63+Y63+AA63+AC63+AE63+AG63</f>
        <v>3189</v>
      </c>
      <c r="AJ63" s="6">
        <f t="shared" ref="AJ63:AJ78" si="7">F63+H63+J63+L63+N63+P63+R63+T63+V63+X63+Z63+AB63+AD63+AF63+AH63</f>
        <v>240</v>
      </c>
      <c r="AK63" s="6">
        <f t="shared" ref="AK63:AK78" si="8">AJ63+AI63</f>
        <v>3429</v>
      </c>
      <c r="AL63" s="1">
        <f>COUNT(E63,G63,I63,K63,M63,O63,Q63,S63,U63,W63,Y63,AA63,AC63,AE63,AG63)</f>
        <v>15</v>
      </c>
      <c r="AM63" s="1"/>
      <c r="AN63" s="20">
        <f t="shared" ref="AN63:AN78" si="9">AVERAGE(AI63/AL63)</f>
        <v>212.6</v>
      </c>
    </row>
    <row r="64" spans="1:40">
      <c r="A64" s="6">
        <v>2</v>
      </c>
      <c r="B64" s="7" t="s">
        <v>113</v>
      </c>
      <c r="C64" s="23"/>
      <c r="D64" s="24">
        <f t="shared" si="5"/>
        <v>418</v>
      </c>
      <c r="E64" s="25">
        <v>238</v>
      </c>
      <c r="F64" s="26">
        <v>20</v>
      </c>
      <c r="G64" s="6">
        <v>183</v>
      </c>
      <c r="H64" s="26">
        <v>20</v>
      </c>
      <c r="I64" s="6">
        <v>204</v>
      </c>
      <c r="J64" s="26"/>
      <c r="K64" s="6">
        <v>244</v>
      </c>
      <c r="L64" s="26">
        <v>20</v>
      </c>
      <c r="M64" s="6">
        <v>232</v>
      </c>
      <c r="N64" s="26">
        <v>20</v>
      </c>
      <c r="O64" s="6">
        <v>183</v>
      </c>
      <c r="P64" s="26">
        <v>20</v>
      </c>
      <c r="Q64" s="6">
        <v>188</v>
      </c>
      <c r="R64" s="26"/>
      <c r="S64" s="6">
        <v>182</v>
      </c>
      <c r="T64" s="26"/>
      <c r="U64" s="6">
        <v>245</v>
      </c>
      <c r="V64" s="26">
        <v>20</v>
      </c>
      <c r="W64" s="6">
        <v>279</v>
      </c>
      <c r="X64" s="26">
        <v>20</v>
      </c>
      <c r="Y64" s="6">
        <v>178</v>
      </c>
      <c r="Z64" s="26"/>
      <c r="AA64" s="6">
        <v>267</v>
      </c>
      <c r="AB64" s="26">
        <v>20</v>
      </c>
      <c r="AC64" s="6">
        <v>179</v>
      </c>
      <c r="AD64" s="26"/>
      <c r="AE64" s="6">
        <v>200</v>
      </c>
      <c r="AF64" s="26">
        <v>20</v>
      </c>
      <c r="AG64" s="6">
        <v>216</v>
      </c>
      <c r="AH64" s="27">
        <v>20</v>
      </c>
      <c r="AI64" s="25">
        <f t="shared" si="6"/>
        <v>3218</v>
      </c>
      <c r="AJ64" s="6">
        <f t="shared" si="7"/>
        <v>200</v>
      </c>
      <c r="AK64" s="6">
        <f t="shared" si="8"/>
        <v>3418</v>
      </c>
      <c r="AL64" s="1">
        <f t="shared" ref="AL64:AL78" si="10">COUNT(E64,G64,I64,K64,M64,O64,Q64,S64,U64,W64,Y64,AA64,AC64,AE64,AG64)</f>
        <v>15</v>
      </c>
      <c r="AM64" s="1">
        <v>10</v>
      </c>
      <c r="AN64" s="20">
        <f t="shared" si="9"/>
        <v>214.53333333333333</v>
      </c>
    </row>
    <row r="65" spans="1:40">
      <c r="A65" s="6">
        <v>3</v>
      </c>
      <c r="B65" s="7" t="s">
        <v>114</v>
      </c>
      <c r="C65" s="23"/>
      <c r="D65" s="24">
        <f t="shared" si="5"/>
        <v>405</v>
      </c>
      <c r="E65" s="25">
        <v>167</v>
      </c>
      <c r="F65" s="26"/>
      <c r="G65" s="6">
        <v>195</v>
      </c>
      <c r="H65" s="26">
        <v>20</v>
      </c>
      <c r="I65" s="6">
        <v>191</v>
      </c>
      <c r="J65" s="26">
        <v>20</v>
      </c>
      <c r="K65" s="6">
        <v>231</v>
      </c>
      <c r="L65" s="26"/>
      <c r="M65" s="6">
        <v>215</v>
      </c>
      <c r="N65" s="26">
        <v>20</v>
      </c>
      <c r="O65" s="6">
        <v>237</v>
      </c>
      <c r="P65" s="26">
        <v>20</v>
      </c>
      <c r="Q65" s="6">
        <v>205</v>
      </c>
      <c r="R65" s="26">
        <v>20</v>
      </c>
      <c r="S65" s="6">
        <v>236</v>
      </c>
      <c r="T65" s="26">
        <v>20</v>
      </c>
      <c r="U65" s="6">
        <v>222</v>
      </c>
      <c r="V65" s="26"/>
      <c r="W65" s="6">
        <v>191</v>
      </c>
      <c r="X65" s="26"/>
      <c r="Y65" s="6">
        <v>279</v>
      </c>
      <c r="Z65" s="26">
        <v>20</v>
      </c>
      <c r="AA65" s="6">
        <v>266</v>
      </c>
      <c r="AB65" s="26">
        <v>20</v>
      </c>
      <c r="AC65" s="6">
        <v>178</v>
      </c>
      <c r="AD65" s="26"/>
      <c r="AE65" s="6">
        <v>181</v>
      </c>
      <c r="AF65" s="26"/>
      <c r="AG65" s="6">
        <v>231</v>
      </c>
      <c r="AH65" s="27">
        <v>20</v>
      </c>
      <c r="AI65" s="25">
        <f t="shared" si="6"/>
        <v>3225</v>
      </c>
      <c r="AJ65" s="6">
        <f t="shared" si="7"/>
        <v>180</v>
      </c>
      <c r="AK65" s="6">
        <f t="shared" si="8"/>
        <v>3405</v>
      </c>
      <c r="AL65" s="1">
        <f t="shared" si="10"/>
        <v>15</v>
      </c>
      <c r="AM65" s="1">
        <v>20</v>
      </c>
      <c r="AN65" s="20">
        <f t="shared" si="9"/>
        <v>215</v>
      </c>
    </row>
    <row r="66" spans="1:40">
      <c r="A66" s="6">
        <v>4</v>
      </c>
      <c r="B66" s="7" t="s">
        <v>115</v>
      </c>
      <c r="C66" s="23"/>
      <c r="D66" s="24">
        <f t="shared" si="5"/>
        <v>286</v>
      </c>
      <c r="E66" s="25">
        <v>137</v>
      </c>
      <c r="F66" s="26"/>
      <c r="G66" s="6">
        <v>222</v>
      </c>
      <c r="H66" s="26">
        <v>20</v>
      </c>
      <c r="I66" s="6">
        <v>236</v>
      </c>
      <c r="J66" s="26">
        <v>20</v>
      </c>
      <c r="K66" s="6">
        <v>230</v>
      </c>
      <c r="L66" s="26">
        <v>20</v>
      </c>
      <c r="M66" s="6">
        <v>213</v>
      </c>
      <c r="N66" s="26"/>
      <c r="O66" s="6">
        <v>206</v>
      </c>
      <c r="P66" s="26"/>
      <c r="Q66" s="6">
        <v>199</v>
      </c>
      <c r="R66" s="26"/>
      <c r="S66" s="6">
        <v>189</v>
      </c>
      <c r="T66" s="26"/>
      <c r="U66" s="6">
        <v>237</v>
      </c>
      <c r="V66" s="26">
        <v>20</v>
      </c>
      <c r="W66" s="6">
        <v>215</v>
      </c>
      <c r="X66" s="26">
        <v>20</v>
      </c>
      <c r="Y66" s="6">
        <v>191</v>
      </c>
      <c r="Z66" s="26"/>
      <c r="AA66" s="6">
        <v>244</v>
      </c>
      <c r="AB66" s="26"/>
      <c r="AC66" s="6">
        <v>213</v>
      </c>
      <c r="AD66" s="26">
        <v>20</v>
      </c>
      <c r="AE66" s="6">
        <v>175</v>
      </c>
      <c r="AF66" s="26">
        <v>20</v>
      </c>
      <c r="AG66" s="6">
        <v>219</v>
      </c>
      <c r="AH66" s="27">
        <v>20</v>
      </c>
      <c r="AI66" s="25">
        <f t="shared" si="6"/>
        <v>3126</v>
      </c>
      <c r="AJ66" s="6">
        <f t="shared" si="7"/>
        <v>160</v>
      </c>
      <c r="AK66" s="6">
        <f t="shared" si="8"/>
        <v>3286</v>
      </c>
      <c r="AL66" s="1">
        <f t="shared" si="10"/>
        <v>15</v>
      </c>
      <c r="AM66" s="1"/>
      <c r="AN66" s="20">
        <f t="shared" si="9"/>
        <v>208.4</v>
      </c>
    </row>
    <row r="67" spans="1:40">
      <c r="A67" s="6">
        <v>5</v>
      </c>
      <c r="B67" s="7" t="s">
        <v>116</v>
      </c>
      <c r="C67" s="23"/>
      <c r="D67" s="24">
        <f t="shared" si="5"/>
        <v>265</v>
      </c>
      <c r="E67" s="25">
        <v>143</v>
      </c>
      <c r="F67" s="26"/>
      <c r="G67" s="6">
        <v>178</v>
      </c>
      <c r="H67" s="26"/>
      <c r="I67" s="6">
        <v>257</v>
      </c>
      <c r="J67" s="26">
        <v>20</v>
      </c>
      <c r="K67" s="6">
        <v>223</v>
      </c>
      <c r="L67" s="26">
        <v>20</v>
      </c>
      <c r="M67" s="6">
        <v>139</v>
      </c>
      <c r="N67" s="26"/>
      <c r="O67" s="6">
        <v>202</v>
      </c>
      <c r="P67" s="26"/>
      <c r="Q67" s="6">
        <v>216</v>
      </c>
      <c r="R67" s="26">
        <v>20</v>
      </c>
      <c r="S67" s="6">
        <v>247</v>
      </c>
      <c r="T67" s="26">
        <v>20</v>
      </c>
      <c r="U67" s="6">
        <v>243</v>
      </c>
      <c r="V67" s="26">
        <v>20</v>
      </c>
      <c r="W67" s="6">
        <v>227</v>
      </c>
      <c r="X67" s="26"/>
      <c r="Y67" s="6">
        <v>172</v>
      </c>
      <c r="Z67" s="26"/>
      <c r="AA67" s="6">
        <v>212</v>
      </c>
      <c r="AB67" s="26"/>
      <c r="AC67" s="6">
        <v>231</v>
      </c>
      <c r="AD67" s="26">
        <v>20</v>
      </c>
      <c r="AE67" s="6">
        <v>235</v>
      </c>
      <c r="AF67" s="26">
        <v>20</v>
      </c>
      <c r="AG67" s="6">
        <v>200</v>
      </c>
      <c r="AH67" s="27"/>
      <c r="AI67" s="25">
        <f t="shared" si="6"/>
        <v>3125</v>
      </c>
      <c r="AJ67" s="6">
        <f t="shared" si="7"/>
        <v>140</v>
      </c>
      <c r="AK67" s="6">
        <f t="shared" si="8"/>
        <v>3265</v>
      </c>
      <c r="AL67" s="1">
        <f t="shared" si="10"/>
        <v>15</v>
      </c>
      <c r="AM67" s="1"/>
      <c r="AN67" s="20">
        <f t="shared" si="9"/>
        <v>208.33333333333334</v>
      </c>
    </row>
    <row r="68" spans="1:40">
      <c r="A68" s="6">
        <v>6</v>
      </c>
      <c r="B68" s="7" t="s">
        <v>117</v>
      </c>
      <c r="C68" s="23"/>
      <c r="D68" s="24">
        <f t="shared" si="5"/>
        <v>253</v>
      </c>
      <c r="E68" s="25">
        <v>220</v>
      </c>
      <c r="F68" s="26">
        <v>20</v>
      </c>
      <c r="G68" s="6">
        <v>171</v>
      </c>
      <c r="H68" s="26"/>
      <c r="I68" s="6">
        <v>179</v>
      </c>
      <c r="J68" s="26"/>
      <c r="K68" s="6">
        <v>201</v>
      </c>
      <c r="L68" s="26">
        <v>20</v>
      </c>
      <c r="M68" s="6">
        <v>213</v>
      </c>
      <c r="N68" s="26">
        <v>20</v>
      </c>
      <c r="O68" s="6">
        <v>205</v>
      </c>
      <c r="P68" s="26"/>
      <c r="Q68" s="6">
        <v>242</v>
      </c>
      <c r="R68" s="26">
        <v>20</v>
      </c>
      <c r="S68" s="6">
        <v>195</v>
      </c>
      <c r="T68" s="26"/>
      <c r="U68" s="6">
        <v>183</v>
      </c>
      <c r="V68" s="26"/>
      <c r="W68" s="6">
        <v>221</v>
      </c>
      <c r="X68" s="26">
        <v>20</v>
      </c>
      <c r="Y68" s="6">
        <v>184</v>
      </c>
      <c r="Z68" s="26">
        <v>20</v>
      </c>
      <c r="AA68" s="6">
        <v>184</v>
      </c>
      <c r="AB68" s="26"/>
      <c r="AC68" s="6">
        <v>215</v>
      </c>
      <c r="AD68" s="26">
        <v>20</v>
      </c>
      <c r="AE68" s="6">
        <v>248</v>
      </c>
      <c r="AF68" s="26">
        <v>20</v>
      </c>
      <c r="AG68" s="6">
        <v>212</v>
      </c>
      <c r="AH68" s="27">
        <v>20</v>
      </c>
      <c r="AI68" s="25">
        <f t="shared" si="6"/>
        <v>3073</v>
      </c>
      <c r="AJ68" s="6">
        <f t="shared" si="7"/>
        <v>180</v>
      </c>
      <c r="AK68" s="6">
        <f t="shared" si="8"/>
        <v>3253</v>
      </c>
      <c r="AL68" s="1">
        <f t="shared" si="10"/>
        <v>15</v>
      </c>
      <c r="AM68" s="1"/>
      <c r="AN68" s="20">
        <f t="shared" si="9"/>
        <v>204.86666666666667</v>
      </c>
    </row>
    <row r="69" spans="1:40">
      <c r="A69" s="6">
        <v>7</v>
      </c>
      <c r="B69" s="7" t="s">
        <v>118</v>
      </c>
      <c r="C69" s="23"/>
      <c r="D69" s="24">
        <f t="shared" si="5"/>
        <v>116</v>
      </c>
      <c r="E69" s="25">
        <v>186</v>
      </c>
      <c r="F69" s="26"/>
      <c r="G69" s="6">
        <v>193</v>
      </c>
      <c r="H69" s="26"/>
      <c r="I69" s="6">
        <v>205</v>
      </c>
      <c r="J69" s="26">
        <v>20</v>
      </c>
      <c r="K69" s="6">
        <v>177</v>
      </c>
      <c r="L69" s="26"/>
      <c r="M69" s="6">
        <v>211</v>
      </c>
      <c r="N69" s="26">
        <v>20</v>
      </c>
      <c r="O69" s="6">
        <v>192</v>
      </c>
      <c r="P69" s="26">
        <v>20</v>
      </c>
      <c r="Q69" s="6">
        <v>204</v>
      </c>
      <c r="R69" s="26">
        <v>20</v>
      </c>
      <c r="S69" s="6">
        <v>156</v>
      </c>
      <c r="T69" s="26"/>
      <c r="U69" s="6">
        <v>191</v>
      </c>
      <c r="V69" s="26"/>
      <c r="W69" s="6">
        <v>157</v>
      </c>
      <c r="X69" s="26"/>
      <c r="Y69" s="6">
        <v>219</v>
      </c>
      <c r="Z69" s="26">
        <v>20</v>
      </c>
      <c r="AA69" s="6">
        <v>246</v>
      </c>
      <c r="AB69" s="26">
        <v>20</v>
      </c>
      <c r="AC69" s="6">
        <v>205</v>
      </c>
      <c r="AD69" s="26">
        <v>20</v>
      </c>
      <c r="AE69" s="6">
        <v>167</v>
      </c>
      <c r="AF69" s="26">
        <v>20</v>
      </c>
      <c r="AG69" s="6">
        <v>227</v>
      </c>
      <c r="AH69" s="27">
        <v>20</v>
      </c>
      <c r="AI69" s="25">
        <f t="shared" si="6"/>
        <v>2936</v>
      </c>
      <c r="AJ69" s="6">
        <f t="shared" si="7"/>
        <v>180</v>
      </c>
      <c r="AK69" s="6">
        <f t="shared" si="8"/>
        <v>3116</v>
      </c>
      <c r="AL69" s="1">
        <f t="shared" si="10"/>
        <v>15</v>
      </c>
      <c r="AM69" s="1"/>
      <c r="AN69" s="20">
        <f t="shared" si="9"/>
        <v>195.73333333333332</v>
      </c>
    </row>
    <row r="70" spans="1:40">
      <c r="A70" s="6">
        <v>8</v>
      </c>
      <c r="B70" s="7" t="s">
        <v>119</v>
      </c>
      <c r="C70" s="23"/>
      <c r="D70" s="24">
        <f t="shared" si="5"/>
        <v>72</v>
      </c>
      <c r="E70" s="25">
        <v>221</v>
      </c>
      <c r="F70" s="26">
        <v>20</v>
      </c>
      <c r="G70" s="6">
        <v>219</v>
      </c>
      <c r="H70" s="26">
        <v>20</v>
      </c>
      <c r="I70" s="6">
        <v>155</v>
      </c>
      <c r="J70" s="26"/>
      <c r="K70" s="6">
        <v>159</v>
      </c>
      <c r="L70" s="26"/>
      <c r="M70" s="6">
        <v>194</v>
      </c>
      <c r="N70" s="26"/>
      <c r="O70" s="6">
        <v>197</v>
      </c>
      <c r="P70" s="26">
        <v>20</v>
      </c>
      <c r="Q70" s="6">
        <v>191</v>
      </c>
      <c r="R70" s="26">
        <v>20</v>
      </c>
      <c r="S70" s="6">
        <v>211</v>
      </c>
      <c r="T70" s="26"/>
      <c r="U70" s="6">
        <v>203</v>
      </c>
      <c r="V70" s="26">
        <v>20</v>
      </c>
      <c r="W70" s="6">
        <v>211</v>
      </c>
      <c r="X70" s="26">
        <v>20</v>
      </c>
      <c r="Y70" s="6">
        <v>204</v>
      </c>
      <c r="Z70" s="26">
        <v>20</v>
      </c>
      <c r="AA70" s="6">
        <v>195</v>
      </c>
      <c r="AB70" s="26">
        <v>20</v>
      </c>
      <c r="AC70" s="6">
        <v>194</v>
      </c>
      <c r="AD70" s="26"/>
      <c r="AE70" s="6">
        <v>164</v>
      </c>
      <c r="AF70" s="26"/>
      <c r="AG70" s="6">
        <v>174</v>
      </c>
      <c r="AH70" s="27">
        <v>20</v>
      </c>
      <c r="AI70" s="25">
        <f t="shared" si="6"/>
        <v>2892</v>
      </c>
      <c r="AJ70" s="6">
        <f t="shared" si="7"/>
        <v>180</v>
      </c>
      <c r="AK70" s="6">
        <f t="shared" si="8"/>
        <v>3072</v>
      </c>
      <c r="AL70" s="1">
        <f t="shared" si="10"/>
        <v>15</v>
      </c>
      <c r="AM70" s="1"/>
      <c r="AN70" s="20">
        <f t="shared" si="9"/>
        <v>192.8</v>
      </c>
    </row>
    <row r="71" spans="1:40">
      <c r="A71" s="6">
        <v>9</v>
      </c>
      <c r="B71" s="7" t="s">
        <v>120</v>
      </c>
      <c r="C71" s="23"/>
      <c r="D71" s="24">
        <f t="shared" si="5"/>
        <v>63</v>
      </c>
      <c r="E71" s="25">
        <v>211</v>
      </c>
      <c r="F71" s="26">
        <v>20</v>
      </c>
      <c r="G71" s="6">
        <v>182</v>
      </c>
      <c r="H71" s="26"/>
      <c r="I71" s="6">
        <v>199</v>
      </c>
      <c r="J71" s="26"/>
      <c r="K71" s="6">
        <v>176</v>
      </c>
      <c r="L71" s="26"/>
      <c r="M71" s="6">
        <v>216</v>
      </c>
      <c r="N71" s="26">
        <v>20</v>
      </c>
      <c r="O71" s="6">
        <v>169</v>
      </c>
      <c r="P71" s="26"/>
      <c r="Q71" s="6">
        <v>192</v>
      </c>
      <c r="R71" s="26"/>
      <c r="S71" s="6">
        <v>223</v>
      </c>
      <c r="T71" s="26">
        <v>20</v>
      </c>
      <c r="U71" s="6">
        <v>185</v>
      </c>
      <c r="V71" s="26">
        <v>20</v>
      </c>
      <c r="W71" s="6">
        <v>165</v>
      </c>
      <c r="X71" s="26"/>
      <c r="Y71" s="6">
        <v>206</v>
      </c>
      <c r="Z71" s="26">
        <v>20</v>
      </c>
      <c r="AA71" s="6">
        <v>243</v>
      </c>
      <c r="AB71" s="26">
        <v>20</v>
      </c>
      <c r="AC71" s="6">
        <v>194</v>
      </c>
      <c r="AD71" s="26">
        <v>20</v>
      </c>
      <c r="AE71" s="6">
        <v>159</v>
      </c>
      <c r="AF71" s="26"/>
      <c r="AG71" s="6">
        <v>203</v>
      </c>
      <c r="AH71" s="27"/>
      <c r="AI71" s="25">
        <f t="shared" si="6"/>
        <v>2923</v>
      </c>
      <c r="AJ71" s="6">
        <f t="shared" si="7"/>
        <v>140</v>
      </c>
      <c r="AK71" s="6">
        <f t="shared" si="8"/>
        <v>3063</v>
      </c>
      <c r="AL71" s="1">
        <f t="shared" si="10"/>
        <v>15</v>
      </c>
      <c r="AM71" s="1"/>
      <c r="AN71" s="20">
        <f t="shared" si="9"/>
        <v>194.86666666666667</v>
      </c>
    </row>
    <row r="72" spans="1:40">
      <c r="A72" s="6">
        <v>10</v>
      </c>
      <c r="B72" s="7" t="s">
        <v>121</v>
      </c>
      <c r="C72" s="23"/>
      <c r="D72" s="24">
        <f t="shared" si="5"/>
        <v>55</v>
      </c>
      <c r="E72" s="25">
        <v>202</v>
      </c>
      <c r="F72" s="26"/>
      <c r="G72" s="6">
        <v>201</v>
      </c>
      <c r="H72" s="26">
        <v>20</v>
      </c>
      <c r="I72" s="6">
        <v>205</v>
      </c>
      <c r="J72" s="26">
        <v>20</v>
      </c>
      <c r="K72" s="6">
        <v>205</v>
      </c>
      <c r="L72" s="26"/>
      <c r="M72" s="6">
        <v>152</v>
      </c>
      <c r="N72" s="26"/>
      <c r="O72" s="6">
        <v>205</v>
      </c>
      <c r="P72" s="26">
        <v>20</v>
      </c>
      <c r="Q72" s="6">
        <v>188</v>
      </c>
      <c r="R72" s="26"/>
      <c r="S72" s="6">
        <v>212</v>
      </c>
      <c r="T72" s="26">
        <v>20</v>
      </c>
      <c r="U72" s="6">
        <v>186</v>
      </c>
      <c r="V72" s="26"/>
      <c r="W72" s="6">
        <v>224</v>
      </c>
      <c r="X72" s="26">
        <v>20</v>
      </c>
      <c r="Y72" s="6">
        <v>200</v>
      </c>
      <c r="Z72" s="26">
        <v>20</v>
      </c>
      <c r="AA72" s="6">
        <v>186</v>
      </c>
      <c r="AB72" s="26"/>
      <c r="AC72" s="6">
        <v>156</v>
      </c>
      <c r="AD72" s="26"/>
      <c r="AE72" s="6">
        <v>181</v>
      </c>
      <c r="AF72" s="26"/>
      <c r="AG72" s="6">
        <v>212</v>
      </c>
      <c r="AH72" s="27">
        <v>20</v>
      </c>
      <c r="AI72" s="25">
        <f t="shared" si="6"/>
        <v>2915</v>
      </c>
      <c r="AJ72" s="6">
        <f t="shared" si="7"/>
        <v>140</v>
      </c>
      <c r="AK72" s="6">
        <f t="shared" si="8"/>
        <v>3055</v>
      </c>
      <c r="AL72" s="1">
        <f t="shared" si="10"/>
        <v>15</v>
      </c>
      <c r="AM72" s="1"/>
      <c r="AN72" s="20">
        <f t="shared" si="9"/>
        <v>194.33333333333334</v>
      </c>
    </row>
    <row r="73" spans="1:40">
      <c r="A73" s="6">
        <v>11</v>
      </c>
      <c r="B73" s="7" t="s">
        <v>122</v>
      </c>
      <c r="C73" s="23"/>
      <c r="D73" s="24">
        <f t="shared" si="5"/>
        <v>36</v>
      </c>
      <c r="E73" s="25">
        <v>186</v>
      </c>
      <c r="F73" s="26">
        <v>20</v>
      </c>
      <c r="G73" s="6">
        <v>246</v>
      </c>
      <c r="H73" s="26">
        <v>20</v>
      </c>
      <c r="I73" s="6">
        <v>178</v>
      </c>
      <c r="J73" s="26">
        <v>20</v>
      </c>
      <c r="K73" s="6">
        <v>178</v>
      </c>
      <c r="L73" s="26">
        <v>20</v>
      </c>
      <c r="M73" s="6">
        <v>227</v>
      </c>
      <c r="N73" s="26"/>
      <c r="O73" s="6">
        <v>196</v>
      </c>
      <c r="P73" s="26"/>
      <c r="Q73" s="6">
        <v>169</v>
      </c>
      <c r="R73" s="26"/>
      <c r="S73" s="6">
        <v>215</v>
      </c>
      <c r="T73" s="26">
        <v>20</v>
      </c>
      <c r="U73" s="6">
        <v>214</v>
      </c>
      <c r="V73" s="26"/>
      <c r="W73" s="6">
        <v>212</v>
      </c>
      <c r="X73" s="26">
        <v>20</v>
      </c>
      <c r="Y73" s="6">
        <v>162</v>
      </c>
      <c r="Z73" s="26"/>
      <c r="AA73" s="6">
        <v>145</v>
      </c>
      <c r="AB73" s="26"/>
      <c r="AC73" s="6">
        <v>170</v>
      </c>
      <c r="AD73" s="26"/>
      <c r="AE73" s="6">
        <v>192</v>
      </c>
      <c r="AF73" s="26"/>
      <c r="AG73" s="6">
        <v>206</v>
      </c>
      <c r="AH73" s="27">
        <v>20</v>
      </c>
      <c r="AI73" s="25">
        <f t="shared" si="6"/>
        <v>2896</v>
      </c>
      <c r="AJ73" s="6">
        <f t="shared" si="7"/>
        <v>140</v>
      </c>
      <c r="AK73" s="6">
        <f t="shared" si="8"/>
        <v>3036</v>
      </c>
      <c r="AL73" s="1">
        <f t="shared" si="10"/>
        <v>15</v>
      </c>
      <c r="AM73" s="1"/>
      <c r="AN73" s="20">
        <f t="shared" si="9"/>
        <v>193.06666666666666</v>
      </c>
    </row>
    <row r="74" spans="1:40">
      <c r="A74" s="6">
        <v>12</v>
      </c>
      <c r="B74" s="7" t="s">
        <v>123</v>
      </c>
      <c r="C74" s="23"/>
      <c r="D74" s="24">
        <f t="shared" si="5"/>
        <v>14</v>
      </c>
      <c r="E74" s="25">
        <v>202</v>
      </c>
      <c r="F74" s="26"/>
      <c r="G74" s="6">
        <v>160</v>
      </c>
      <c r="H74" s="26"/>
      <c r="I74" s="6">
        <v>168</v>
      </c>
      <c r="J74" s="26"/>
      <c r="K74" s="6">
        <v>206</v>
      </c>
      <c r="L74" s="26">
        <v>20</v>
      </c>
      <c r="M74" s="6">
        <v>188</v>
      </c>
      <c r="N74" s="26">
        <v>20</v>
      </c>
      <c r="O74" s="6">
        <v>152</v>
      </c>
      <c r="P74" s="26"/>
      <c r="Q74" s="6">
        <v>190</v>
      </c>
      <c r="R74" s="26"/>
      <c r="S74" s="6">
        <v>269</v>
      </c>
      <c r="T74" s="26">
        <v>20</v>
      </c>
      <c r="U74" s="6">
        <v>204</v>
      </c>
      <c r="V74" s="26">
        <v>20</v>
      </c>
      <c r="W74" s="6">
        <v>225</v>
      </c>
      <c r="X74" s="26">
        <v>20</v>
      </c>
      <c r="Y74" s="6">
        <v>176</v>
      </c>
      <c r="Z74" s="26"/>
      <c r="AA74" s="6">
        <v>191</v>
      </c>
      <c r="AB74" s="26"/>
      <c r="AC74" s="6">
        <v>197</v>
      </c>
      <c r="AD74" s="26"/>
      <c r="AE74" s="6">
        <v>212</v>
      </c>
      <c r="AF74" s="26">
        <v>20</v>
      </c>
      <c r="AG74" s="6">
        <v>154</v>
      </c>
      <c r="AH74" s="27"/>
      <c r="AI74" s="25">
        <f t="shared" si="6"/>
        <v>2894</v>
      </c>
      <c r="AJ74" s="6">
        <f t="shared" si="7"/>
        <v>120</v>
      </c>
      <c r="AK74" s="6">
        <f t="shared" si="8"/>
        <v>3014</v>
      </c>
      <c r="AL74" s="1">
        <f t="shared" si="10"/>
        <v>15</v>
      </c>
      <c r="AM74" s="1"/>
      <c r="AN74" s="20">
        <f t="shared" si="9"/>
        <v>192.93333333333334</v>
      </c>
    </row>
    <row r="75" spans="1:40">
      <c r="A75" s="6">
        <v>13</v>
      </c>
      <c r="B75" s="7" t="s">
        <v>124</v>
      </c>
      <c r="C75" s="23"/>
      <c r="D75" s="24">
        <f t="shared" si="5"/>
        <v>-25</v>
      </c>
      <c r="E75" s="25">
        <v>203</v>
      </c>
      <c r="F75" s="26"/>
      <c r="G75" s="6">
        <v>191</v>
      </c>
      <c r="H75" s="26"/>
      <c r="I75" s="6">
        <v>204</v>
      </c>
      <c r="J75" s="26"/>
      <c r="K75" s="6">
        <v>176</v>
      </c>
      <c r="L75" s="26"/>
      <c r="M75" s="6">
        <v>177</v>
      </c>
      <c r="N75" s="26">
        <v>20</v>
      </c>
      <c r="O75" s="6">
        <v>177</v>
      </c>
      <c r="P75" s="26"/>
      <c r="Q75" s="6">
        <v>199</v>
      </c>
      <c r="R75" s="26">
        <v>20</v>
      </c>
      <c r="S75" s="6">
        <v>211</v>
      </c>
      <c r="T75" s="26">
        <v>20</v>
      </c>
      <c r="U75" s="6">
        <v>236</v>
      </c>
      <c r="V75" s="26">
        <v>20</v>
      </c>
      <c r="W75" s="6">
        <v>179</v>
      </c>
      <c r="X75" s="26">
        <v>20</v>
      </c>
      <c r="Y75" s="6">
        <v>202</v>
      </c>
      <c r="Z75" s="26"/>
      <c r="AA75" s="6">
        <v>195</v>
      </c>
      <c r="AB75" s="26"/>
      <c r="AC75" s="6">
        <v>201</v>
      </c>
      <c r="AD75" s="26"/>
      <c r="AE75" s="6">
        <v>169</v>
      </c>
      <c r="AF75" s="26"/>
      <c r="AG75" s="6">
        <v>155</v>
      </c>
      <c r="AH75" s="27"/>
      <c r="AI75" s="25">
        <f t="shared" si="6"/>
        <v>2875</v>
      </c>
      <c r="AJ75" s="6">
        <f t="shared" si="7"/>
        <v>100</v>
      </c>
      <c r="AK75" s="6">
        <f t="shared" si="8"/>
        <v>2975</v>
      </c>
      <c r="AL75" s="1">
        <f t="shared" si="10"/>
        <v>15</v>
      </c>
      <c r="AM75" s="1"/>
      <c r="AN75" s="20">
        <f t="shared" si="9"/>
        <v>191.66666666666666</v>
      </c>
    </row>
    <row r="76" spans="1:40">
      <c r="A76" s="6">
        <v>14</v>
      </c>
      <c r="B76" s="7" t="s">
        <v>125</v>
      </c>
      <c r="C76" s="23"/>
      <c r="D76" s="24">
        <f t="shared" si="5"/>
        <v>-61</v>
      </c>
      <c r="E76" s="25">
        <v>211</v>
      </c>
      <c r="F76" s="26">
        <v>20</v>
      </c>
      <c r="G76" s="6">
        <v>208</v>
      </c>
      <c r="H76" s="26">
        <v>20</v>
      </c>
      <c r="I76" s="6">
        <v>208</v>
      </c>
      <c r="J76" s="26">
        <v>20</v>
      </c>
      <c r="K76" s="6">
        <v>145</v>
      </c>
      <c r="L76" s="26"/>
      <c r="M76" s="6">
        <v>178</v>
      </c>
      <c r="N76" s="26"/>
      <c r="O76" s="6">
        <v>226</v>
      </c>
      <c r="P76" s="26">
        <v>20</v>
      </c>
      <c r="Q76" s="6">
        <v>187</v>
      </c>
      <c r="R76" s="26"/>
      <c r="S76" s="6">
        <v>204</v>
      </c>
      <c r="T76" s="26"/>
      <c r="U76" s="6">
        <v>167</v>
      </c>
      <c r="V76" s="26"/>
      <c r="W76" s="6">
        <v>185</v>
      </c>
      <c r="X76" s="26"/>
      <c r="Y76" s="6">
        <v>169</v>
      </c>
      <c r="Z76" s="26"/>
      <c r="AA76" s="6">
        <v>205</v>
      </c>
      <c r="AB76" s="26">
        <v>20</v>
      </c>
      <c r="AC76" s="6">
        <v>203</v>
      </c>
      <c r="AD76" s="26">
        <v>20</v>
      </c>
      <c r="AE76" s="6">
        <v>143</v>
      </c>
      <c r="AF76" s="26"/>
      <c r="AG76" s="6">
        <v>180</v>
      </c>
      <c r="AH76" s="27"/>
      <c r="AI76" s="25">
        <f t="shared" si="6"/>
        <v>2819</v>
      </c>
      <c r="AJ76" s="6">
        <f t="shared" si="7"/>
        <v>120</v>
      </c>
      <c r="AK76" s="6">
        <f t="shared" si="8"/>
        <v>2939</v>
      </c>
      <c r="AL76" s="1">
        <f t="shared" si="10"/>
        <v>15</v>
      </c>
      <c r="AM76" s="1"/>
      <c r="AN76" s="20">
        <f t="shared" si="9"/>
        <v>187.93333333333334</v>
      </c>
    </row>
    <row r="77" spans="1:40">
      <c r="A77" s="6">
        <v>15</v>
      </c>
      <c r="B77" s="7" t="s">
        <v>126</v>
      </c>
      <c r="C77" s="23"/>
      <c r="D77" s="24">
        <f t="shared" si="5"/>
        <v>-76</v>
      </c>
      <c r="E77" s="25">
        <v>154</v>
      </c>
      <c r="F77" s="26"/>
      <c r="G77" s="6">
        <v>155</v>
      </c>
      <c r="H77" s="26"/>
      <c r="I77" s="6">
        <v>158</v>
      </c>
      <c r="J77" s="26"/>
      <c r="K77" s="6">
        <v>194</v>
      </c>
      <c r="L77" s="26"/>
      <c r="M77" s="6">
        <v>212</v>
      </c>
      <c r="N77" s="26"/>
      <c r="O77" s="6">
        <v>211</v>
      </c>
      <c r="P77" s="26">
        <v>20</v>
      </c>
      <c r="Q77" s="6">
        <v>214</v>
      </c>
      <c r="R77" s="26">
        <v>20</v>
      </c>
      <c r="S77" s="6">
        <v>222</v>
      </c>
      <c r="T77" s="26"/>
      <c r="U77" s="6">
        <v>205</v>
      </c>
      <c r="V77" s="26">
        <v>20</v>
      </c>
      <c r="W77" s="6">
        <v>202</v>
      </c>
      <c r="X77" s="26"/>
      <c r="Y77" s="6">
        <v>203</v>
      </c>
      <c r="Z77" s="26">
        <v>20</v>
      </c>
      <c r="AA77" s="6">
        <v>180</v>
      </c>
      <c r="AB77" s="26"/>
      <c r="AC77" s="6">
        <v>175</v>
      </c>
      <c r="AD77" s="26"/>
      <c r="AE77" s="6">
        <v>196</v>
      </c>
      <c r="AF77" s="26">
        <v>20</v>
      </c>
      <c r="AG77" s="6">
        <v>143</v>
      </c>
      <c r="AH77" s="27"/>
      <c r="AI77" s="25">
        <f t="shared" si="6"/>
        <v>2824</v>
      </c>
      <c r="AJ77" s="6">
        <f t="shared" si="7"/>
        <v>100</v>
      </c>
      <c r="AK77" s="6">
        <f t="shared" si="8"/>
        <v>2924</v>
      </c>
      <c r="AL77" s="1">
        <f t="shared" si="10"/>
        <v>15</v>
      </c>
      <c r="AM77" s="1"/>
      <c r="AN77" s="20">
        <f t="shared" si="9"/>
        <v>188.26666666666668</v>
      </c>
    </row>
    <row r="78" spans="1:40">
      <c r="A78" s="6">
        <v>16</v>
      </c>
      <c r="B78" s="7" t="s">
        <v>127</v>
      </c>
      <c r="C78" s="23"/>
      <c r="D78" s="24">
        <f t="shared" si="5"/>
        <v>-128</v>
      </c>
      <c r="E78" s="25">
        <v>233</v>
      </c>
      <c r="F78" s="26">
        <v>20</v>
      </c>
      <c r="G78" s="6">
        <v>199</v>
      </c>
      <c r="H78" s="26"/>
      <c r="I78" s="6">
        <v>167</v>
      </c>
      <c r="J78" s="26"/>
      <c r="K78" s="6">
        <v>201</v>
      </c>
      <c r="L78" s="26">
        <v>20</v>
      </c>
      <c r="M78" s="6">
        <v>145</v>
      </c>
      <c r="N78" s="26"/>
      <c r="O78" s="6">
        <v>169</v>
      </c>
      <c r="P78" s="26"/>
      <c r="Q78" s="6">
        <v>214</v>
      </c>
      <c r="R78" s="26"/>
      <c r="S78" s="6">
        <v>164</v>
      </c>
      <c r="T78" s="26"/>
      <c r="U78" s="6">
        <v>156</v>
      </c>
      <c r="V78" s="26"/>
      <c r="W78" s="6">
        <v>163</v>
      </c>
      <c r="X78" s="26"/>
      <c r="Y78" s="6">
        <v>167</v>
      </c>
      <c r="Z78" s="26"/>
      <c r="AA78" s="6">
        <v>231</v>
      </c>
      <c r="AB78" s="26">
        <v>20</v>
      </c>
      <c r="AC78" s="6">
        <v>199</v>
      </c>
      <c r="AD78" s="26">
        <v>20</v>
      </c>
      <c r="AE78" s="6">
        <v>172</v>
      </c>
      <c r="AF78" s="26"/>
      <c r="AG78" s="6">
        <v>212</v>
      </c>
      <c r="AH78" s="27"/>
      <c r="AI78" s="25">
        <f t="shared" si="6"/>
        <v>2792</v>
      </c>
      <c r="AJ78" s="6">
        <f t="shared" si="7"/>
        <v>80</v>
      </c>
      <c r="AK78" s="6">
        <f t="shared" si="8"/>
        <v>2872</v>
      </c>
      <c r="AL78" s="1">
        <f t="shared" si="10"/>
        <v>15</v>
      </c>
      <c r="AM78" s="1"/>
      <c r="AN78" s="20">
        <f t="shared" si="9"/>
        <v>186.13333333333333</v>
      </c>
    </row>
    <row r="82" spans="1:1">
      <c r="A82" s="58" t="s">
        <v>288</v>
      </c>
    </row>
    <row r="84" spans="1:1">
      <c r="A84" s="58" t="s">
        <v>289</v>
      </c>
    </row>
    <row r="86" spans="1:1">
      <c r="A86" s="58" t="s">
        <v>290</v>
      </c>
    </row>
    <row r="88" spans="1:1">
      <c r="A88" t="s">
        <v>291</v>
      </c>
    </row>
    <row r="89" spans="1:1">
      <c r="A89" t="s">
        <v>292</v>
      </c>
    </row>
    <row r="90" spans="1:1">
      <c r="A90" t="s">
        <v>293</v>
      </c>
    </row>
    <row r="91" spans="1:1">
      <c r="A91" t="s">
        <v>294</v>
      </c>
    </row>
    <row r="92" spans="1:1">
      <c r="A92" t="s">
        <v>295</v>
      </c>
    </row>
    <row r="93" spans="1:1">
      <c r="A93" t="s">
        <v>296</v>
      </c>
    </row>
    <row r="94" spans="1:1">
      <c r="A94" t="s">
        <v>297</v>
      </c>
    </row>
    <row r="95" spans="1:1">
      <c r="A95" t="s">
        <v>298</v>
      </c>
    </row>
    <row r="96" spans="1:1">
      <c r="A96" t="s">
        <v>299</v>
      </c>
    </row>
    <row r="97" spans="1:1">
      <c r="A97" t="s">
        <v>300</v>
      </c>
    </row>
    <row r="98" spans="1:1">
      <c r="A98" t="s">
        <v>301</v>
      </c>
    </row>
    <row r="99" spans="1:1">
      <c r="A99" t="s">
        <v>302</v>
      </c>
    </row>
    <row r="100" spans="1:1">
      <c r="A100" t="s">
        <v>303</v>
      </c>
    </row>
    <row r="101" spans="1:1">
      <c r="A101" t="s">
        <v>304</v>
      </c>
    </row>
    <row r="102" spans="1:1">
      <c r="A102" t="s">
        <v>305</v>
      </c>
    </row>
    <row r="103" spans="1:1">
      <c r="A103" t="s">
        <v>306</v>
      </c>
    </row>
    <row r="104" spans="1:1">
      <c r="A104" t="s">
        <v>307</v>
      </c>
    </row>
    <row r="106" spans="1:1">
      <c r="A106" t="s">
        <v>308</v>
      </c>
    </row>
    <row r="109" spans="1:1">
      <c r="A109" s="58" t="s">
        <v>309</v>
      </c>
    </row>
    <row r="111" spans="1:1">
      <c r="A111" t="s">
        <v>310</v>
      </c>
    </row>
    <row r="112" spans="1:1">
      <c r="A112" s="58" t="s">
        <v>311</v>
      </c>
    </row>
    <row r="113" spans="1:1">
      <c r="A113" t="s">
        <v>312</v>
      </c>
    </row>
    <row r="114" spans="1:1">
      <c r="A114" t="s">
        <v>313</v>
      </c>
    </row>
    <row r="115" spans="1:1">
      <c r="A115" t="s">
        <v>314</v>
      </c>
    </row>
    <row r="116" spans="1:1">
      <c r="A116" t="s">
        <v>315</v>
      </c>
    </row>
    <row r="117" spans="1:1">
      <c r="A117" t="s">
        <v>316</v>
      </c>
    </row>
    <row r="118" spans="1:1">
      <c r="A118" t="s">
        <v>317</v>
      </c>
    </row>
    <row r="119" spans="1:1">
      <c r="A119" t="s">
        <v>318</v>
      </c>
    </row>
    <row r="120" spans="1:1">
      <c r="A120" t="s">
        <v>319</v>
      </c>
    </row>
    <row r="121" spans="1:1">
      <c r="A121" t="s">
        <v>320</v>
      </c>
    </row>
    <row r="122" spans="1:1">
      <c r="A122" t="s">
        <v>321</v>
      </c>
    </row>
    <row r="123" spans="1:1">
      <c r="A123" t="s">
        <v>322</v>
      </c>
    </row>
    <row r="124" spans="1:1">
      <c r="A124" t="s">
        <v>323</v>
      </c>
    </row>
    <row r="125" spans="1:1">
      <c r="A125" t="s">
        <v>324</v>
      </c>
    </row>
    <row r="126" spans="1:1">
      <c r="A126" t="s">
        <v>325</v>
      </c>
    </row>
    <row r="127" spans="1:1">
      <c r="A127" t="s">
        <v>326</v>
      </c>
    </row>
    <row r="129" spans="1:1">
      <c r="A129" t="s">
        <v>327</v>
      </c>
    </row>
    <row r="130" spans="1:1">
      <c r="A130" t="s">
        <v>328</v>
      </c>
    </row>
    <row r="131" spans="1:1">
      <c r="A131" t="s">
        <v>329</v>
      </c>
    </row>
    <row r="132" spans="1:1">
      <c r="A132" t="s">
        <v>330</v>
      </c>
    </row>
    <row r="133" spans="1:1">
      <c r="A133" t="s">
        <v>331</v>
      </c>
    </row>
    <row r="134" spans="1:1">
      <c r="A134" t="s">
        <v>332</v>
      </c>
    </row>
    <row r="135" spans="1:1">
      <c r="A135" t="s">
        <v>333</v>
      </c>
    </row>
    <row r="136" spans="1:1">
      <c r="A136" t="s">
        <v>334</v>
      </c>
    </row>
  </sheetData>
  <mergeCells count="2">
    <mergeCell ref="A4:U4"/>
    <mergeCell ref="A61:AK61"/>
  </mergeCells>
  <conditionalFormatting sqref="E63:E78 G63:G78 I63:I78 K63:K78 M63:M78 O63:O78 Q63:Q78 S63:S78 U63:U78 W63:W78 Y63:Y78 AA63:AA78 AC63:AC78 AE63:AE78 AG63:AG78">
    <cfRule type="expression" dxfId="5" priority="1" stopIfTrue="1">
      <formula>(F63=10)</formula>
    </cfRule>
    <cfRule type="expression" dxfId="4" priority="2" stopIfTrue="1">
      <formula>(F63=20)</formula>
    </cfRule>
  </conditionalFormatting>
  <dataValidations count="1">
    <dataValidation type="list" allowBlank="1" showInputMessage="1" showErrorMessage="1" sqref="F63:F78 AH63:AH78 AF63:AF78 AD63:AD78 AB63:AB78 Z63:Z78 X63:X78 V63:V78 T63:T78 R63:R78 P63:P78 N63:N78 L63:L78 J63:J78 H63:H78" xr:uid="{4C4C0753-A551-42A3-9303-7218DDADBD3D}">
      <formula1>$AM$6:$AM$8</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3C53-856F-41A6-9341-5C72FC53866F}">
  <dimension ref="A1:AN92"/>
  <sheetViews>
    <sheetView workbookViewId="0">
      <selection sqref="A1:D3"/>
    </sheetView>
  </sheetViews>
  <sheetFormatPr defaultRowHeight="15"/>
  <sheetData>
    <row r="1" spans="1:22">
      <c r="A1" s="55" t="s">
        <v>273</v>
      </c>
      <c r="B1" s="55" t="s">
        <v>278</v>
      </c>
      <c r="C1" s="55"/>
      <c r="D1" s="55"/>
    </row>
    <row r="2" spans="1:22">
      <c r="A2" s="55" t="s">
        <v>274</v>
      </c>
      <c r="B2" s="55" t="s">
        <v>162</v>
      </c>
      <c r="C2" s="55"/>
      <c r="D2" s="55"/>
    </row>
    <row r="3" spans="1:22">
      <c r="A3" s="55" t="s">
        <v>279</v>
      </c>
      <c r="B3" s="55" t="s">
        <v>135</v>
      </c>
      <c r="C3" s="55"/>
      <c r="D3" s="55"/>
    </row>
    <row r="4" spans="1:22" ht="15.75">
      <c r="A4" s="76" t="s">
        <v>128</v>
      </c>
      <c r="B4" s="76"/>
      <c r="C4" s="76"/>
      <c r="D4" s="76"/>
      <c r="E4" s="76"/>
      <c r="F4" s="76"/>
      <c r="G4" s="76"/>
      <c r="H4" s="76"/>
      <c r="I4" s="76"/>
      <c r="J4" s="76"/>
      <c r="K4" s="76"/>
      <c r="L4" s="76"/>
      <c r="M4" s="76"/>
      <c r="N4" s="76"/>
      <c r="O4" s="76"/>
      <c r="P4" s="76"/>
      <c r="Q4" s="76"/>
      <c r="R4" s="76"/>
      <c r="S4" s="76"/>
      <c r="T4" s="76"/>
      <c r="U4" s="76"/>
      <c r="V4" s="1"/>
    </row>
    <row r="5" spans="1:22">
      <c r="A5" s="2" t="s">
        <v>1</v>
      </c>
      <c r="B5" s="3" t="s">
        <v>2</v>
      </c>
      <c r="C5" s="4" t="s">
        <v>3</v>
      </c>
      <c r="D5" s="2" t="s">
        <v>4</v>
      </c>
      <c r="E5" s="2" t="s">
        <v>5</v>
      </c>
      <c r="F5" s="2" t="s">
        <v>6</v>
      </c>
      <c r="G5" s="2" t="s">
        <v>7</v>
      </c>
      <c r="H5" s="2" t="s">
        <v>8</v>
      </c>
      <c r="I5" s="2" t="s">
        <v>9</v>
      </c>
      <c r="J5" s="2" t="s">
        <v>10</v>
      </c>
      <c r="K5" s="2" t="s">
        <v>11</v>
      </c>
      <c r="L5" s="2" t="s">
        <v>12</v>
      </c>
      <c r="M5" s="2" t="s">
        <v>13</v>
      </c>
      <c r="N5" s="2" t="s">
        <v>14</v>
      </c>
      <c r="O5" s="2" t="s">
        <v>15</v>
      </c>
      <c r="P5" s="2" t="s">
        <v>16</v>
      </c>
      <c r="Q5" s="2" t="s">
        <v>17</v>
      </c>
      <c r="R5" s="3" t="s">
        <v>18</v>
      </c>
      <c r="S5" s="2" t="s">
        <v>19</v>
      </c>
      <c r="T5" s="5" t="s">
        <v>20</v>
      </c>
      <c r="U5" s="2" t="s">
        <v>21</v>
      </c>
      <c r="V5" s="1" t="s">
        <v>22</v>
      </c>
    </row>
    <row r="6" spans="1:22">
      <c r="A6" s="6">
        <v>1</v>
      </c>
      <c r="B6" s="10" t="s">
        <v>129</v>
      </c>
      <c r="C6" s="8">
        <f t="shared" ref="C6:C69" si="0">S6-(V6*200)</f>
        <v>377</v>
      </c>
      <c r="D6" s="11">
        <v>214</v>
      </c>
      <c r="E6" s="11">
        <v>191</v>
      </c>
      <c r="F6" s="10">
        <v>244</v>
      </c>
      <c r="G6" s="10">
        <v>221</v>
      </c>
      <c r="H6" s="10">
        <v>243</v>
      </c>
      <c r="I6" s="10">
        <v>205</v>
      </c>
      <c r="J6" s="10">
        <v>200</v>
      </c>
      <c r="K6" s="10">
        <v>224</v>
      </c>
      <c r="L6" s="10">
        <v>222</v>
      </c>
      <c r="M6" s="10">
        <v>203</v>
      </c>
      <c r="N6" s="10">
        <v>249</v>
      </c>
      <c r="O6" s="10">
        <v>256</v>
      </c>
      <c r="P6" s="10">
        <v>277</v>
      </c>
      <c r="Q6" s="10">
        <v>213</v>
      </c>
      <c r="R6" s="10">
        <v>215</v>
      </c>
      <c r="S6" s="6">
        <f t="shared" ref="S6:S69" si="1">SUM(D6:R6)</f>
        <v>3377</v>
      </c>
      <c r="T6" s="9">
        <f t="shared" ref="T6:T69" si="2">IF(S6&lt;1,0,S6/V6)</f>
        <v>225.13333333333333</v>
      </c>
      <c r="U6" s="6">
        <f t="shared" ref="U6:U69" si="3">MAX(D6:R6)</f>
        <v>277</v>
      </c>
      <c r="V6" s="1">
        <f t="shared" ref="V6:V69" si="4">COUNT(D6:R6)</f>
        <v>15</v>
      </c>
    </row>
    <row r="7" spans="1:22">
      <c r="A7" s="6">
        <v>2</v>
      </c>
      <c r="B7" s="7" t="s">
        <v>130</v>
      </c>
      <c r="C7" s="8">
        <f t="shared" si="0"/>
        <v>278</v>
      </c>
      <c r="D7" s="6">
        <v>242</v>
      </c>
      <c r="E7" s="6">
        <v>245</v>
      </c>
      <c r="F7" s="7">
        <v>228</v>
      </c>
      <c r="G7" s="7">
        <v>260</v>
      </c>
      <c r="H7" s="7">
        <v>259</v>
      </c>
      <c r="I7" s="7">
        <v>191</v>
      </c>
      <c r="J7" s="7">
        <v>233</v>
      </c>
      <c r="K7" s="7">
        <v>221</v>
      </c>
      <c r="L7" s="7">
        <v>169</v>
      </c>
      <c r="M7" s="7">
        <v>174</v>
      </c>
      <c r="N7" s="7">
        <v>239</v>
      </c>
      <c r="O7" s="7">
        <v>280</v>
      </c>
      <c r="P7" s="7">
        <v>176</v>
      </c>
      <c r="Q7" s="7">
        <v>192</v>
      </c>
      <c r="R7" s="7">
        <v>169</v>
      </c>
      <c r="S7" s="6">
        <f t="shared" si="1"/>
        <v>3278</v>
      </c>
      <c r="T7" s="9">
        <f t="shared" si="2"/>
        <v>218.53333333333333</v>
      </c>
      <c r="U7" s="6">
        <f t="shared" si="3"/>
        <v>280</v>
      </c>
      <c r="V7" s="1">
        <f t="shared" si="4"/>
        <v>15</v>
      </c>
    </row>
    <row r="8" spans="1:22">
      <c r="A8" s="6">
        <v>3</v>
      </c>
      <c r="B8" s="7" t="s">
        <v>131</v>
      </c>
      <c r="C8" s="8">
        <f t="shared" si="0"/>
        <v>247</v>
      </c>
      <c r="D8" s="6">
        <v>212</v>
      </c>
      <c r="E8" s="6">
        <v>212</v>
      </c>
      <c r="F8" s="7">
        <v>205</v>
      </c>
      <c r="G8" s="7">
        <v>218</v>
      </c>
      <c r="H8" s="7">
        <v>229</v>
      </c>
      <c r="I8" s="7">
        <v>197</v>
      </c>
      <c r="J8" s="7">
        <v>300</v>
      </c>
      <c r="K8" s="7">
        <v>204</v>
      </c>
      <c r="L8" s="7">
        <v>247</v>
      </c>
      <c r="M8" s="7">
        <v>178</v>
      </c>
      <c r="N8" s="7">
        <v>172</v>
      </c>
      <c r="O8" s="7">
        <v>255</v>
      </c>
      <c r="P8" s="7">
        <v>193</v>
      </c>
      <c r="Q8" s="7">
        <v>236</v>
      </c>
      <c r="R8" s="7">
        <v>189</v>
      </c>
      <c r="S8" s="6">
        <f t="shared" si="1"/>
        <v>3247</v>
      </c>
      <c r="T8" s="9">
        <f t="shared" si="2"/>
        <v>216.46666666666667</v>
      </c>
      <c r="U8" s="6">
        <f t="shared" si="3"/>
        <v>300</v>
      </c>
      <c r="V8" s="1">
        <f t="shared" si="4"/>
        <v>15</v>
      </c>
    </row>
    <row r="9" spans="1:22">
      <c r="A9" s="6">
        <v>4</v>
      </c>
      <c r="B9" s="7" t="s">
        <v>132</v>
      </c>
      <c r="C9" s="8">
        <f t="shared" si="0"/>
        <v>244</v>
      </c>
      <c r="D9" s="6">
        <v>233</v>
      </c>
      <c r="E9" s="6">
        <v>223</v>
      </c>
      <c r="F9" s="7">
        <v>228</v>
      </c>
      <c r="G9" s="7">
        <v>204</v>
      </c>
      <c r="H9" s="7">
        <v>193</v>
      </c>
      <c r="I9" s="7">
        <v>244</v>
      </c>
      <c r="J9" s="7">
        <v>202</v>
      </c>
      <c r="K9" s="7">
        <v>229</v>
      </c>
      <c r="L9" s="7">
        <v>266</v>
      </c>
      <c r="M9" s="7">
        <v>224</v>
      </c>
      <c r="N9" s="7">
        <v>220</v>
      </c>
      <c r="O9" s="7">
        <v>228</v>
      </c>
      <c r="P9" s="7">
        <v>204</v>
      </c>
      <c r="Q9" s="7">
        <v>222</v>
      </c>
      <c r="R9" s="7">
        <v>124</v>
      </c>
      <c r="S9" s="6">
        <f t="shared" si="1"/>
        <v>3244</v>
      </c>
      <c r="T9" s="9">
        <f t="shared" si="2"/>
        <v>216.26666666666668</v>
      </c>
      <c r="U9" s="6">
        <f t="shared" si="3"/>
        <v>266</v>
      </c>
      <c r="V9" s="1">
        <f t="shared" si="4"/>
        <v>15</v>
      </c>
    </row>
    <row r="10" spans="1:22">
      <c r="A10" s="6">
        <v>5</v>
      </c>
      <c r="B10" s="7" t="s">
        <v>133</v>
      </c>
      <c r="C10" s="8">
        <f t="shared" si="0"/>
        <v>242</v>
      </c>
      <c r="D10" s="6">
        <v>215</v>
      </c>
      <c r="E10" s="6">
        <v>171</v>
      </c>
      <c r="F10" s="7">
        <v>243</v>
      </c>
      <c r="G10" s="7">
        <v>204</v>
      </c>
      <c r="H10" s="7">
        <v>226</v>
      </c>
      <c r="I10" s="7">
        <v>214</v>
      </c>
      <c r="J10" s="7">
        <v>244</v>
      </c>
      <c r="K10" s="7">
        <v>221</v>
      </c>
      <c r="L10" s="7">
        <v>214</v>
      </c>
      <c r="M10" s="7">
        <v>247</v>
      </c>
      <c r="N10" s="7">
        <v>222</v>
      </c>
      <c r="O10" s="7">
        <v>241</v>
      </c>
      <c r="P10" s="7">
        <v>190</v>
      </c>
      <c r="Q10" s="7">
        <v>166</v>
      </c>
      <c r="R10" s="7">
        <v>224</v>
      </c>
      <c r="S10" s="6">
        <f t="shared" si="1"/>
        <v>3242</v>
      </c>
      <c r="T10" s="9">
        <f t="shared" si="2"/>
        <v>216.13333333333333</v>
      </c>
      <c r="U10" s="6">
        <f t="shared" si="3"/>
        <v>247</v>
      </c>
      <c r="V10" s="1">
        <f t="shared" si="4"/>
        <v>15</v>
      </c>
    </row>
    <row r="11" spans="1:22">
      <c r="A11" s="6">
        <v>6</v>
      </c>
      <c r="B11" s="7" t="s">
        <v>134</v>
      </c>
      <c r="C11" s="8">
        <f t="shared" si="0"/>
        <v>237</v>
      </c>
      <c r="D11" s="6">
        <v>193</v>
      </c>
      <c r="E11" s="6">
        <v>203</v>
      </c>
      <c r="F11" s="7">
        <v>247</v>
      </c>
      <c r="G11" s="7">
        <v>185</v>
      </c>
      <c r="H11" s="7">
        <v>257</v>
      </c>
      <c r="I11" s="7">
        <v>242</v>
      </c>
      <c r="J11" s="7">
        <v>251</v>
      </c>
      <c r="K11" s="7">
        <v>226</v>
      </c>
      <c r="L11" s="7">
        <v>228</v>
      </c>
      <c r="M11" s="7">
        <v>206</v>
      </c>
      <c r="N11" s="7">
        <v>181</v>
      </c>
      <c r="O11" s="7">
        <v>186</v>
      </c>
      <c r="P11" s="7">
        <v>245</v>
      </c>
      <c r="Q11" s="7">
        <v>210</v>
      </c>
      <c r="R11" s="7">
        <v>177</v>
      </c>
      <c r="S11" s="6">
        <f t="shared" si="1"/>
        <v>3237</v>
      </c>
      <c r="T11" s="9">
        <f t="shared" si="2"/>
        <v>215.8</v>
      </c>
      <c r="U11" s="6">
        <f t="shared" si="3"/>
        <v>257</v>
      </c>
      <c r="V11" s="1">
        <f t="shared" si="4"/>
        <v>15</v>
      </c>
    </row>
    <row r="12" spans="1:22">
      <c r="A12" s="6">
        <v>7</v>
      </c>
      <c r="B12" s="7" t="s">
        <v>135</v>
      </c>
      <c r="C12" s="8">
        <f t="shared" si="0"/>
        <v>225</v>
      </c>
      <c r="D12" s="6">
        <v>143</v>
      </c>
      <c r="E12" s="6">
        <v>236</v>
      </c>
      <c r="F12" s="7">
        <v>232</v>
      </c>
      <c r="G12" s="7">
        <v>224</v>
      </c>
      <c r="H12" s="7">
        <v>212</v>
      </c>
      <c r="I12" s="7">
        <v>194</v>
      </c>
      <c r="J12" s="7">
        <v>229</v>
      </c>
      <c r="K12" s="7">
        <v>276</v>
      </c>
      <c r="L12" s="7">
        <v>223</v>
      </c>
      <c r="M12" s="7">
        <v>233</v>
      </c>
      <c r="N12" s="7">
        <v>213</v>
      </c>
      <c r="O12" s="7">
        <v>208</v>
      </c>
      <c r="P12" s="7">
        <v>154</v>
      </c>
      <c r="Q12" s="7">
        <v>225</v>
      </c>
      <c r="R12" s="7">
        <v>223</v>
      </c>
      <c r="S12" s="6">
        <f t="shared" si="1"/>
        <v>3225</v>
      </c>
      <c r="T12" s="9">
        <f t="shared" si="2"/>
        <v>215</v>
      </c>
      <c r="U12" s="6">
        <f t="shared" si="3"/>
        <v>276</v>
      </c>
      <c r="V12" s="1">
        <f t="shared" si="4"/>
        <v>15</v>
      </c>
    </row>
    <row r="13" spans="1:22">
      <c r="A13" s="6">
        <v>8</v>
      </c>
      <c r="B13" s="10" t="s">
        <v>136</v>
      </c>
      <c r="C13" s="8">
        <f t="shared" si="0"/>
        <v>217</v>
      </c>
      <c r="D13" s="11">
        <v>226</v>
      </c>
      <c r="E13" s="11">
        <v>200</v>
      </c>
      <c r="F13" s="10">
        <v>205</v>
      </c>
      <c r="G13" s="10">
        <v>240</v>
      </c>
      <c r="H13" s="10">
        <v>224</v>
      </c>
      <c r="I13" s="10">
        <v>224</v>
      </c>
      <c r="J13" s="10">
        <v>222</v>
      </c>
      <c r="K13" s="10">
        <v>237</v>
      </c>
      <c r="L13" s="10">
        <v>209</v>
      </c>
      <c r="M13" s="10">
        <v>224</v>
      </c>
      <c r="N13" s="10">
        <v>217</v>
      </c>
      <c r="O13" s="10">
        <v>191</v>
      </c>
      <c r="P13" s="10">
        <v>203</v>
      </c>
      <c r="Q13" s="10">
        <v>194</v>
      </c>
      <c r="R13" s="10">
        <v>201</v>
      </c>
      <c r="S13" s="6">
        <f t="shared" si="1"/>
        <v>3217</v>
      </c>
      <c r="T13" s="9">
        <f t="shared" si="2"/>
        <v>214.46666666666667</v>
      </c>
      <c r="U13" s="6">
        <f t="shared" si="3"/>
        <v>240</v>
      </c>
      <c r="V13" s="1">
        <f t="shared" si="4"/>
        <v>15</v>
      </c>
    </row>
    <row r="14" spans="1:22">
      <c r="A14" s="6">
        <v>9</v>
      </c>
      <c r="B14" s="7" t="s">
        <v>137</v>
      </c>
      <c r="C14" s="8">
        <f t="shared" si="0"/>
        <v>186</v>
      </c>
      <c r="D14" s="6">
        <v>205</v>
      </c>
      <c r="E14" s="6">
        <v>255</v>
      </c>
      <c r="F14" s="7">
        <v>223</v>
      </c>
      <c r="G14" s="7">
        <v>233</v>
      </c>
      <c r="H14" s="7">
        <v>203</v>
      </c>
      <c r="I14" s="7">
        <v>243</v>
      </c>
      <c r="J14" s="7">
        <v>233</v>
      </c>
      <c r="K14" s="7">
        <v>191</v>
      </c>
      <c r="L14" s="7">
        <v>245</v>
      </c>
      <c r="M14" s="7">
        <v>203</v>
      </c>
      <c r="N14" s="7">
        <v>190</v>
      </c>
      <c r="O14" s="7">
        <v>216</v>
      </c>
      <c r="P14" s="7">
        <v>197</v>
      </c>
      <c r="Q14" s="7">
        <v>183</v>
      </c>
      <c r="R14" s="7">
        <v>166</v>
      </c>
      <c r="S14" s="6">
        <f t="shared" si="1"/>
        <v>3186</v>
      </c>
      <c r="T14" s="9">
        <f t="shared" si="2"/>
        <v>212.4</v>
      </c>
      <c r="U14" s="6">
        <f t="shared" si="3"/>
        <v>255</v>
      </c>
      <c r="V14" s="1">
        <f t="shared" si="4"/>
        <v>15</v>
      </c>
    </row>
    <row r="15" spans="1:22">
      <c r="A15" s="6">
        <v>10</v>
      </c>
      <c r="B15" s="7" t="s">
        <v>138</v>
      </c>
      <c r="C15" s="8">
        <f t="shared" si="0"/>
        <v>166</v>
      </c>
      <c r="D15" s="6">
        <v>185</v>
      </c>
      <c r="E15" s="6">
        <v>207</v>
      </c>
      <c r="F15" s="7">
        <v>201</v>
      </c>
      <c r="G15" s="7">
        <v>191</v>
      </c>
      <c r="H15" s="7">
        <v>147</v>
      </c>
      <c r="I15" s="7">
        <v>174</v>
      </c>
      <c r="J15" s="7">
        <v>212</v>
      </c>
      <c r="K15" s="7">
        <v>245</v>
      </c>
      <c r="L15" s="7">
        <v>203</v>
      </c>
      <c r="M15" s="7">
        <v>222</v>
      </c>
      <c r="N15" s="7">
        <v>217</v>
      </c>
      <c r="O15" s="7">
        <v>300</v>
      </c>
      <c r="P15" s="7">
        <v>245</v>
      </c>
      <c r="Q15" s="7">
        <v>224</v>
      </c>
      <c r="R15" s="7">
        <v>193</v>
      </c>
      <c r="S15" s="6">
        <f t="shared" si="1"/>
        <v>3166</v>
      </c>
      <c r="T15" s="9">
        <f t="shared" si="2"/>
        <v>211.06666666666666</v>
      </c>
      <c r="U15" s="6">
        <f t="shared" si="3"/>
        <v>300</v>
      </c>
      <c r="V15" s="1">
        <f t="shared" si="4"/>
        <v>15</v>
      </c>
    </row>
    <row r="16" spans="1:22">
      <c r="A16" s="6">
        <v>11</v>
      </c>
      <c r="B16" s="10" t="s">
        <v>139</v>
      </c>
      <c r="C16" s="8">
        <f t="shared" si="0"/>
        <v>143</v>
      </c>
      <c r="D16" s="11">
        <v>237</v>
      </c>
      <c r="E16" s="11">
        <v>187</v>
      </c>
      <c r="F16" s="10">
        <v>174</v>
      </c>
      <c r="G16" s="10">
        <v>240</v>
      </c>
      <c r="H16" s="10">
        <v>182</v>
      </c>
      <c r="I16" s="10">
        <v>207</v>
      </c>
      <c r="J16" s="10">
        <v>202</v>
      </c>
      <c r="K16" s="10">
        <v>212</v>
      </c>
      <c r="L16" s="10">
        <v>154</v>
      </c>
      <c r="M16" s="10">
        <v>257</v>
      </c>
      <c r="N16" s="10">
        <v>218</v>
      </c>
      <c r="O16" s="10">
        <v>225</v>
      </c>
      <c r="P16" s="10">
        <v>224</v>
      </c>
      <c r="Q16" s="10">
        <v>235</v>
      </c>
      <c r="R16" s="10">
        <v>189</v>
      </c>
      <c r="S16" s="6">
        <f t="shared" si="1"/>
        <v>3143</v>
      </c>
      <c r="T16" s="9">
        <f t="shared" si="2"/>
        <v>209.53333333333333</v>
      </c>
      <c r="U16" s="6">
        <f t="shared" si="3"/>
        <v>257</v>
      </c>
      <c r="V16" s="1">
        <f t="shared" si="4"/>
        <v>15</v>
      </c>
    </row>
    <row r="17" spans="1:22">
      <c r="A17" s="6">
        <v>12</v>
      </c>
      <c r="B17" s="10" t="s">
        <v>140</v>
      </c>
      <c r="C17" s="8">
        <f t="shared" si="0"/>
        <v>125</v>
      </c>
      <c r="D17" s="11">
        <v>225</v>
      </c>
      <c r="E17" s="11">
        <v>150</v>
      </c>
      <c r="F17" s="10">
        <v>224</v>
      </c>
      <c r="G17" s="10">
        <v>235</v>
      </c>
      <c r="H17" s="10">
        <v>231</v>
      </c>
      <c r="I17" s="10">
        <v>181</v>
      </c>
      <c r="J17" s="10">
        <v>195</v>
      </c>
      <c r="K17" s="10">
        <v>225</v>
      </c>
      <c r="L17" s="10">
        <v>231</v>
      </c>
      <c r="M17" s="10">
        <v>266</v>
      </c>
      <c r="N17" s="10">
        <v>193</v>
      </c>
      <c r="O17" s="10">
        <v>222</v>
      </c>
      <c r="P17" s="10">
        <v>160</v>
      </c>
      <c r="Q17" s="10">
        <v>186</v>
      </c>
      <c r="R17" s="10">
        <v>201</v>
      </c>
      <c r="S17" s="6">
        <f t="shared" si="1"/>
        <v>3125</v>
      </c>
      <c r="T17" s="9">
        <f t="shared" si="2"/>
        <v>208.33333333333334</v>
      </c>
      <c r="U17" s="6">
        <f t="shared" si="3"/>
        <v>266</v>
      </c>
      <c r="V17" s="1">
        <f t="shared" si="4"/>
        <v>15</v>
      </c>
    </row>
    <row r="18" spans="1:22">
      <c r="A18" s="6">
        <v>13</v>
      </c>
      <c r="B18" s="7" t="s">
        <v>141</v>
      </c>
      <c r="C18" s="8">
        <f t="shared" si="0"/>
        <v>118</v>
      </c>
      <c r="D18" s="6">
        <v>195</v>
      </c>
      <c r="E18" s="6">
        <v>175</v>
      </c>
      <c r="F18" s="7">
        <v>191</v>
      </c>
      <c r="G18" s="7">
        <v>232</v>
      </c>
      <c r="H18" s="7">
        <v>239</v>
      </c>
      <c r="I18" s="7">
        <v>212</v>
      </c>
      <c r="J18" s="7">
        <v>202</v>
      </c>
      <c r="K18" s="7">
        <v>226</v>
      </c>
      <c r="L18" s="7">
        <v>256</v>
      </c>
      <c r="M18" s="7">
        <v>220</v>
      </c>
      <c r="N18" s="7">
        <v>255</v>
      </c>
      <c r="O18" s="7">
        <v>180</v>
      </c>
      <c r="P18" s="7">
        <v>173</v>
      </c>
      <c r="Q18" s="7">
        <v>196</v>
      </c>
      <c r="R18" s="7">
        <v>166</v>
      </c>
      <c r="S18" s="6">
        <f t="shared" si="1"/>
        <v>3118</v>
      </c>
      <c r="T18" s="9">
        <f t="shared" si="2"/>
        <v>207.86666666666667</v>
      </c>
      <c r="U18" s="6">
        <f t="shared" si="3"/>
        <v>256</v>
      </c>
      <c r="V18" s="1">
        <f t="shared" si="4"/>
        <v>15</v>
      </c>
    </row>
    <row r="19" spans="1:22">
      <c r="A19" s="6">
        <v>14</v>
      </c>
      <c r="B19" s="7" t="s">
        <v>142</v>
      </c>
      <c r="C19" s="8">
        <f t="shared" si="0"/>
        <v>104</v>
      </c>
      <c r="D19" s="6">
        <v>231</v>
      </c>
      <c r="E19" s="6">
        <v>225</v>
      </c>
      <c r="F19" s="7">
        <v>213</v>
      </c>
      <c r="G19" s="7">
        <v>152</v>
      </c>
      <c r="H19" s="7">
        <v>235</v>
      </c>
      <c r="I19" s="7">
        <v>225</v>
      </c>
      <c r="J19" s="7">
        <v>193</v>
      </c>
      <c r="K19" s="7">
        <v>212</v>
      </c>
      <c r="L19" s="7">
        <v>194</v>
      </c>
      <c r="M19" s="7">
        <v>226</v>
      </c>
      <c r="N19" s="7">
        <v>216</v>
      </c>
      <c r="O19" s="7">
        <v>223</v>
      </c>
      <c r="P19" s="7">
        <v>172</v>
      </c>
      <c r="Q19" s="7">
        <v>181</v>
      </c>
      <c r="R19" s="7">
        <v>206</v>
      </c>
      <c r="S19" s="6">
        <f t="shared" si="1"/>
        <v>3104</v>
      </c>
      <c r="T19" s="9">
        <f t="shared" si="2"/>
        <v>206.93333333333334</v>
      </c>
      <c r="U19" s="6">
        <f t="shared" si="3"/>
        <v>235</v>
      </c>
      <c r="V19" s="1">
        <f t="shared" si="4"/>
        <v>15</v>
      </c>
    </row>
    <row r="20" spans="1:22">
      <c r="A20" s="6">
        <v>15</v>
      </c>
      <c r="B20" s="12" t="s">
        <v>143</v>
      </c>
      <c r="C20" s="8">
        <f t="shared" si="0"/>
        <v>69</v>
      </c>
      <c r="D20" s="14">
        <v>168</v>
      </c>
      <c r="E20" s="14">
        <v>208</v>
      </c>
      <c r="F20" s="12">
        <v>191</v>
      </c>
      <c r="G20" s="12">
        <v>217</v>
      </c>
      <c r="H20" s="12">
        <v>197</v>
      </c>
      <c r="I20" s="12">
        <v>267</v>
      </c>
      <c r="J20" s="12">
        <v>211</v>
      </c>
      <c r="K20" s="12">
        <v>257</v>
      </c>
      <c r="L20" s="12">
        <v>220</v>
      </c>
      <c r="M20" s="12">
        <v>190</v>
      </c>
      <c r="N20" s="12">
        <v>188</v>
      </c>
      <c r="O20" s="12">
        <v>223</v>
      </c>
      <c r="P20" s="12">
        <v>181</v>
      </c>
      <c r="Q20" s="12">
        <v>176</v>
      </c>
      <c r="R20" s="12">
        <v>175</v>
      </c>
      <c r="S20" s="14">
        <f t="shared" si="1"/>
        <v>3069</v>
      </c>
      <c r="T20" s="15">
        <f t="shared" si="2"/>
        <v>204.6</v>
      </c>
      <c r="U20" s="14">
        <f t="shared" si="3"/>
        <v>267</v>
      </c>
      <c r="V20" s="1">
        <f t="shared" si="4"/>
        <v>15</v>
      </c>
    </row>
    <row r="21" spans="1:22" ht="15.75" thickBot="1">
      <c r="A21" s="6">
        <v>16</v>
      </c>
      <c r="B21" s="16" t="s">
        <v>144</v>
      </c>
      <c r="C21" s="8">
        <f t="shared" si="0"/>
        <v>19</v>
      </c>
      <c r="D21" s="18">
        <v>194</v>
      </c>
      <c r="E21" s="18">
        <v>195</v>
      </c>
      <c r="F21" s="16">
        <v>213</v>
      </c>
      <c r="G21" s="16">
        <v>172</v>
      </c>
      <c r="H21" s="16">
        <v>148</v>
      </c>
      <c r="I21" s="16">
        <v>182</v>
      </c>
      <c r="J21" s="16">
        <v>225</v>
      </c>
      <c r="K21" s="16">
        <v>237</v>
      </c>
      <c r="L21" s="16">
        <v>223</v>
      </c>
      <c r="M21" s="16">
        <v>176</v>
      </c>
      <c r="N21" s="16">
        <v>249</v>
      </c>
      <c r="O21" s="16">
        <v>196</v>
      </c>
      <c r="P21" s="16">
        <v>203</v>
      </c>
      <c r="Q21" s="16">
        <v>216</v>
      </c>
      <c r="R21" s="16">
        <v>190</v>
      </c>
      <c r="S21" s="18">
        <f t="shared" si="1"/>
        <v>3019</v>
      </c>
      <c r="T21" s="19">
        <f t="shared" si="2"/>
        <v>201.26666666666668</v>
      </c>
      <c r="U21" s="18">
        <f t="shared" si="3"/>
        <v>249</v>
      </c>
      <c r="V21" s="1">
        <f t="shared" si="4"/>
        <v>15</v>
      </c>
    </row>
    <row r="22" spans="1:22">
      <c r="A22" s="6">
        <v>17</v>
      </c>
      <c r="B22" s="7" t="s">
        <v>145</v>
      </c>
      <c r="C22" s="8">
        <f t="shared" si="0"/>
        <v>18</v>
      </c>
      <c r="D22" s="6">
        <v>243</v>
      </c>
      <c r="E22" s="6">
        <v>177</v>
      </c>
      <c r="F22" s="7">
        <v>205</v>
      </c>
      <c r="G22" s="7">
        <v>195</v>
      </c>
      <c r="H22" s="7">
        <v>184</v>
      </c>
      <c r="I22" s="7">
        <v>188</v>
      </c>
      <c r="J22" s="7">
        <v>159</v>
      </c>
      <c r="K22" s="7">
        <v>225</v>
      </c>
      <c r="L22" s="7">
        <v>188</v>
      </c>
      <c r="M22" s="7">
        <v>180</v>
      </c>
      <c r="N22" s="7">
        <v>211</v>
      </c>
      <c r="O22" s="7">
        <v>159</v>
      </c>
      <c r="P22" s="7">
        <v>213</v>
      </c>
      <c r="Q22" s="7">
        <v>246</v>
      </c>
      <c r="R22" s="7">
        <v>245</v>
      </c>
      <c r="S22" s="6">
        <f t="shared" si="1"/>
        <v>3018</v>
      </c>
      <c r="T22" s="9">
        <f t="shared" si="2"/>
        <v>201.2</v>
      </c>
      <c r="U22" s="6">
        <f t="shared" si="3"/>
        <v>246</v>
      </c>
      <c r="V22" s="1">
        <f t="shared" si="4"/>
        <v>15</v>
      </c>
    </row>
    <row r="23" spans="1:22">
      <c r="A23" s="6">
        <v>18</v>
      </c>
      <c r="B23" s="7" t="s">
        <v>146</v>
      </c>
      <c r="C23" s="8">
        <f t="shared" si="0"/>
        <v>-5</v>
      </c>
      <c r="D23" s="6">
        <v>216</v>
      </c>
      <c r="E23" s="6">
        <v>135</v>
      </c>
      <c r="F23" s="7">
        <v>192</v>
      </c>
      <c r="G23" s="7">
        <v>200</v>
      </c>
      <c r="H23" s="7">
        <v>178</v>
      </c>
      <c r="I23" s="7">
        <v>182</v>
      </c>
      <c r="J23" s="7">
        <v>201</v>
      </c>
      <c r="K23" s="7">
        <v>244</v>
      </c>
      <c r="L23" s="7">
        <v>222</v>
      </c>
      <c r="M23" s="7">
        <v>203</v>
      </c>
      <c r="N23" s="7">
        <v>214</v>
      </c>
      <c r="O23" s="7">
        <v>192</v>
      </c>
      <c r="P23" s="7">
        <v>233</v>
      </c>
      <c r="Q23" s="7">
        <v>186</v>
      </c>
      <c r="R23" s="7">
        <v>197</v>
      </c>
      <c r="S23" s="6">
        <f t="shared" si="1"/>
        <v>2995</v>
      </c>
      <c r="T23" s="9">
        <f t="shared" si="2"/>
        <v>199.66666666666666</v>
      </c>
      <c r="U23" s="6">
        <f t="shared" si="3"/>
        <v>244</v>
      </c>
      <c r="V23" s="1">
        <f t="shared" si="4"/>
        <v>15</v>
      </c>
    </row>
    <row r="24" spans="1:22">
      <c r="A24" s="6">
        <v>19</v>
      </c>
      <c r="B24" s="7" t="s">
        <v>147</v>
      </c>
      <c r="C24" s="8">
        <f t="shared" si="0"/>
        <v>-24</v>
      </c>
      <c r="D24" s="6">
        <v>214</v>
      </c>
      <c r="E24" s="6">
        <v>223</v>
      </c>
      <c r="F24" s="7">
        <v>176</v>
      </c>
      <c r="G24" s="7">
        <v>181</v>
      </c>
      <c r="H24" s="7">
        <v>199</v>
      </c>
      <c r="I24" s="7">
        <v>198</v>
      </c>
      <c r="J24" s="7">
        <v>164</v>
      </c>
      <c r="K24" s="7">
        <v>192</v>
      </c>
      <c r="L24" s="7">
        <v>238</v>
      </c>
      <c r="M24" s="7">
        <v>199</v>
      </c>
      <c r="N24" s="7">
        <v>196</v>
      </c>
      <c r="O24" s="7">
        <v>266</v>
      </c>
      <c r="P24" s="7">
        <v>168</v>
      </c>
      <c r="Q24" s="7">
        <v>204</v>
      </c>
      <c r="R24" s="7">
        <v>158</v>
      </c>
      <c r="S24" s="6">
        <f t="shared" si="1"/>
        <v>2976</v>
      </c>
      <c r="T24" s="9">
        <f t="shared" si="2"/>
        <v>198.4</v>
      </c>
      <c r="U24" s="6">
        <f t="shared" si="3"/>
        <v>266</v>
      </c>
      <c r="V24" s="1">
        <f t="shared" si="4"/>
        <v>15</v>
      </c>
    </row>
    <row r="25" spans="1:22">
      <c r="A25" s="6">
        <v>20</v>
      </c>
      <c r="B25" s="7" t="s">
        <v>148</v>
      </c>
      <c r="C25" s="8">
        <f t="shared" si="0"/>
        <v>-29</v>
      </c>
      <c r="D25" s="6">
        <v>206</v>
      </c>
      <c r="E25" s="6">
        <v>207</v>
      </c>
      <c r="F25" s="7">
        <v>191</v>
      </c>
      <c r="G25" s="7">
        <v>167</v>
      </c>
      <c r="H25" s="7">
        <v>165</v>
      </c>
      <c r="I25" s="7">
        <v>212</v>
      </c>
      <c r="J25" s="7">
        <v>210</v>
      </c>
      <c r="K25" s="7">
        <v>160</v>
      </c>
      <c r="L25" s="7">
        <v>205</v>
      </c>
      <c r="M25" s="7">
        <v>227</v>
      </c>
      <c r="N25" s="7">
        <v>196</v>
      </c>
      <c r="O25" s="7">
        <v>187</v>
      </c>
      <c r="P25" s="7">
        <v>217</v>
      </c>
      <c r="Q25" s="7">
        <v>206</v>
      </c>
      <c r="R25" s="7">
        <v>215</v>
      </c>
      <c r="S25" s="6">
        <f t="shared" si="1"/>
        <v>2971</v>
      </c>
      <c r="T25" s="9">
        <f t="shared" si="2"/>
        <v>198.06666666666666</v>
      </c>
      <c r="U25" s="6">
        <f t="shared" si="3"/>
        <v>227</v>
      </c>
      <c r="V25" s="1">
        <f t="shared" si="4"/>
        <v>15</v>
      </c>
    </row>
    <row r="26" spans="1:22">
      <c r="A26" s="6">
        <v>21</v>
      </c>
      <c r="B26" s="7" t="s">
        <v>149</v>
      </c>
      <c r="C26" s="8">
        <f t="shared" si="0"/>
        <v>-30</v>
      </c>
      <c r="D26" s="6">
        <v>170</v>
      </c>
      <c r="E26" s="6">
        <v>169</v>
      </c>
      <c r="F26" s="7">
        <v>216</v>
      </c>
      <c r="G26" s="7">
        <v>215</v>
      </c>
      <c r="H26" s="7">
        <v>206</v>
      </c>
      <c r="I26" s="7">
        <v>223</v>
      </c>
      <c r="J26" s="7">
        <v>166</v>
      </c>
      <c r="K26" s="7">
        <v>220</v>
      </c>
      <c r="L26" s="7">
        <v>206</v>
      </c>
      <c r="M26" s="7">
        <v>207</v>
      </c>
      <c r="N26" s="7">
        <v>215</v>
      </c>
      <c r="O26" s="7">
        <v>196</v>
      </c>
      <c r="P26" s="7">
        <v>158</v>
      </c>
      <c r="Q26" s="7">
        <v>206</v>
      </c>
      <c r="R26" s="7">
        <v>197</v>
      </c>
      <c r="S26" s="6">
        <f t="shared" si="1"/>
        <v>2970</v>
      </c>
      <c r="T26" s="9">
        <f t="shared" si="2"/>
        <v>198</v>
      </c>
      <c r="U26" s="6">
        <f t="shared" si="3"/>
        <v>223</v>
      </c>
      <c r="V26" s="1">
        <f t="shared" si="4"/>
        <v>15</v>
      </c>
    </row>
    <row r="27" spans="1:22">
      <c r="A27" s="6">
        <v>22</v>
      </c>
      <c r="B27" s="7" t="s">
        <v>150</v>
      </c>
      <c r="C27" s="8">
        <f t="shared" si="0"/>
        <v>-31</v>
      </c>
      <c r="D27" s="6">
        <v>242</v>
      </c>
      <c r="E27" s="6">
        <v>126</v>
      </c>
      <c r="F27" s="7">
        <v>155</v>
      </c>
      <c r="G27" s="7">
        <v>242</v>
      </c>
      <c r="H27" s="7">
        <v>192</v>
      </c>
      <c r="I27" s="7">
        <v>155</v>
      </c>
      <c r="J27" s="7">
        <v>221</v>
      </c>
      <c r="K27" s="7">
        <v>232</v>
      </c>
      <c r="L27" s="7">
        <v>167</v>
      </c>
      <c r="M27" s="7">
        <v>177</v>
      </c>
      <c r="N27" s="7">
        <v>222</v>
      </c>
      <c r="O27" s="7">
        <v>190</v>
      </c>
      <c r="P27" s="7">
        <v>246</v>
      </c>
      <c r="Q27" s="7">
        <v>200</v>
      </c>
      <c r="R27" s="7">
        <v>202</v>
      </c>
      <c r="S27" s="6">
        <f t="shared" si="1"/>
        <v>2969</v>
      </c>
      <c r="T27" s="9">
        <f t="shared" si="2"/>
        <v>197.93333333333334</v>
      </c>
      <c r="U27" s="6">
        <f t="shared" si="3"/>
        <v>246</v>
      </c>
      <c r="V27" s="1">
        <f t="shared" si="4"/>
        <v>15</v>
      </c>
    </row>
    <row r="28" spans="1:22">
      <c r="A28" s="6">
        <v>23</v>
      </c>
      <c r="B28" s="7" t="s">
        <v>151</v>
      </c>
      <c r="C28" s="8">
        <f t="shared" si="0"/>
        <v>-33</v>
      </c>
      <c r="D28" s="6">
        <v>173</v>
      </c>
      <c r="E28" s="6">
        <v>202</v>
      </c>
      <c r="F28" s="7">
        <v>254</v>
      </c>
      <c r="G28" s="7">
        <v>181</v>
      </c>
      <c r="H28" s="7">
        <v>173</v>
      </c>
      <c r="I28" s="7">
        <v>201</v>
      </c>
      <c r="J28" s="7">
        <v>157</v>
      </c>
      <c r="K28" s="7">
        <v>240</v>
      </c>
      <c r="L28" s="7">
        <v>182</v>
      </c>
      <c r="M28" s="7">
        <v>202</v>
      </c>
      <c r="N28" s="7">
        <v>181</v>
      </c>
      <c r="O28" s="7">
        <v>186</v>
      </c>
      <c r="P28" s="7">
        <v>181</v>
      </c>
      <c r="Q28" s="7">
        <v>218</v>
      </c>
      <c r="R28" s="7">
        <v>236</v>
      </c>
      <c r="S28" s="6">
        <f t="shared" si="1"/>
        <v>2967</v>
      </c>
      <c r="T28" s="9">
        <f t="shared" si="2"/>
        <v>197.8</v>
      </c>
      <c r="U28" s="6">
        <f t="shared" si="3"/>
        <v>254</v>
      </c>
      <c r="V28" s="1">
        <f t="shared" si="4"/>
        <v>15</v>
      </c>
    </row>
    <row r="29" spans="1:22">
      <c r="A29" s="6">
        <v>24</v>
      </c>
      <c r="B29" s="10" t="s">
        <v>152</v>
      </c>
      <c r="C29" s="8">
        <f t="shared" si="0"/>
        <v>-34</v>
      </c>
      <c r="D29" s="11">
        <v>196</v>
      </c>
      <c r="E29" s="11">
        <v>192</v>
      </c>
      <c r="F29" s="10">
        <v>183</v>
      </c>
      <c r="G29" s="10">
        <v>236</v>
      </c>
      <c r="H29" s="10">
        <v>277</v>
      </c>
      <c r="I29" s="10">
        <v>159</v>
      </c>
      <c r="J29" s="10">
        <v>201</v>
      </c>
      <c r="K29" s="10">
        <v>186</v>
      </c>
      <c r="L29" s="10">
        <v>170</v>
      </c>
      <c r="M29" s="10">
        <v>196</v>
      </c>
      <c r="N29" s="10">
        <v>211</v>
      </c>
      <c r="O29" s="10">
        <v>188</v>
      </c>
      <c r="P29" s="10">
        <v>172</v>
      </c>
      <c r="Q29" s="10">
        <v>176</v>
      </c>
      <c r="R29" s="10">
        <v>223</v>
      </c>
      <c r="S29" s="6">
        <f t="shared" si="1"/>
        <v>2966</v>
      </c>
      <c r="T29" s="9">
        <f t="shared" si="2"/>
        <v>197.73333333333332</v>
      </c>
      <c r="U29" s="6">
        <f t="shared" si="3"/>
        <v>277</v>
      </c>
      <c r="V29" s="1">
        <f t="shared" si="4"/>
        <v>15</v>
      </c>
    </row>
    <row r="30" spans="1:22">
      <c r="A30" s="6">
        <v>25</v>
      </c>
      <c r="B30" s="10" t="s">
        <v>153</v>
      </c>
      <c r="C30" s="8">
        <f t="shared" si="0"/>
        <v>-50</v>
      </c>
      <c r="D30" s="11">
        <v>200</v>
      </c>
      <c r="E30" s="11">
        <v>191</v>
      </c>
      <c r="F30" s="10">
        <v>162</v>
      </c>
      <c r="G30" s="10">
        <v>168</v>
      </c>
      <c r="H30" s="10">
        <v>226</v>
      </c>
      <c r="I30" s="10">
        <v>255</v>
      </c>
      <c r="J30" s="10">
        <v>187</v>
      </c>
      <c r="K30" s="10">
        <v>238</v>
      </c>
      <c r="L30" s="10">
        <v>202</v>
      </c>
      <c r="M30" s="10">
        <v>209</v>
      </c>
      <c r="N30" s="10">
        <v>199</v>
      </c>
      <c r="O30" s="10">
        <v>191</v>
      </c>
      <c r="P30" s="10">
        <v>166</v>
      </c>
      <c r="Q30" s="10">
        <v>210</v>
      </c>
      <c r="R30" s="10">
        <v>146</v>
      </c>
      <c r="S30" s="6">
        <f t="shared" si="1"/>
        <v>2950</v>
      </c>
      <c r="T30" s="9">
        <f t="shared" si="2"/>
        <v>196.66666666666666</v>
      </c>
      <c r="U30" s="6">
        <f t="shared" si="3"/>
        <v>255</v>
      </c>
      <c r="V30" s="1">
        <f t="shared" si="4"/>
        <v>15</v>
      </c>
    </row>
    <row r="31" spans="1:22">
      <c r="A31" s="6">
        <v>26</v>
      </c>
      <c r="B31" s="10" t="s">
        <v>154</v>
      </c>
      <c r="C31" s="8">
        <f t="shared" si="0"/>
        <v>-58</v>
      </c>
      <c r="D31" s="11">
        <v>158</v>
      </c>
      <c r="E31" s="11">
        <v>190</v>
      </c>
      <c r="F31" s="10">
        <v>180</v>
      </c>
      <c r="G31" s="10">
        <v>166</v>
      </c>
      <c r="H31" s="10">
        <v>207</v>
      </c>
      <c r="I31" s="10">
        <v>179</v>
      </c>
      <c r="J31" s="10">
        <v>248</v>
      </c>
      <c r="K31" s="10">
        <v>180</v>
      </c>
      <c r="L31" s="10">
        <v>225</v>
      </c>
      <c r="M31" s="10">
        <v>235</v>
      </c>
      <c r="N31" s="10">
        <v>144</v>
      </c>
      <c r="O31" s="10">
        <v>223</v>
      </c>
      <c r="P31" s="10">
        <v>175</v>
      </c>
      <c r="Q31" s="10">
        <v>197</v>
      </c>
      <c r="R31" s="10">
        <v>235</v>
      </c>
      <c r="S31" s="6">
        <f t="shared" si="1"/>
        <v>2942</v>
      </c>
      <c r="T31" s="9">
        <f t="shared" si="2"/>
        <v>196.13333333333333</v>
      </c>
      <c r="U31" s="6">
        <f t="shared" si="3"/>
        <v>248</v>
      </c>
      <c r="V31" s="1">
        <f t="shared" si="4"/>
        <v>15</v>
      </c>
    </row>
    <row r="32" spans="1:22">
      <c r="A32" s="6">
        <v>27</v>
      </c>
      <c r="B32" s="7" t="s">
        <v>155</v>
      </c>
      <c r="C32" s="8">
        <f t="shared" si="0"/>
        <v>-90</v>
      </c>
      <c r="D32" s="6">
        <v>142</v>
      </c>
      <c r="E32" s="6">
        <v>226</v>
      </c>
      <c r="F32" s="7">
        <v>207</v>
      </c>
      <c r="G32" s="7">
        <v>224</v>
      </c>
      <c r="H32" s="7">
        <v>214</v>
      </c>
      <c r="I32" s="7">
        <v>192</v>
      </c>
      <c r="J32" s="7">
        <v>214</v>
      </c>
      <c r="K32" s="7">
        <v>211</v>
      </c>
      <c r="L32" s="7">
        <v>242</v>
      </c>
      <c r="M32" s="7">
        <v>176</v>
      </c>
      <c r="N32" s="7">
        <v>197</v>
      </c>
      <c r="O32" s="7">
        <v>165</v>
      </c>
      <c r="P32" s="7">
        <v>189</v>
      </c>
      <c r="Q32" s="7">
        <v>143</v>
      </c>
      <c r="R32" s="7">
        <v>168</v>
      </c>
      <c r="S32" s="6">
        <f t="shared" si="1"/>
        <v>2910</v>
      </c>
      <c r="T32" s="9">
        <f t="shared" si="2"/>
        <v>194</v>
      </c>
      <c r="U32" s="6">
        <f t="shared" si="3"/>
        <v>242</v>
      </c>
      <c r="V32" s="1">
        <f t="shared" si="4"/>
        <v>15</v>
      </c>
    </row>
    <row r="33" spans="1:22">
      <c r="A33" s="6">
        <v>28</v>
      </c>
      <c r="B33" s="10" t="s">
        <v>156</v>
      </c>
      <c r="C33" s="8">
        <f t="shared" si="0"/>
        <v>-93</v>
      </c>
      <c r="D33" s="11">
        <v>183</v>
      </c>
      <c r="E33" s="11">
        <v>199</v>
      </c>
      <c r="F33" s="10">
        <v>191</v>
      </c>
      <c r="G33" s="10">
        <v>200</v>
      </c>
      <c r="H33" s="10">
        <v>219</v>
      </c>
      <c r="I33" s="10">
        <v>242</v>
      </c>
      <c r="J33" s="10">
        <v>200</v>
      </c>
      <c r="K33" s="10">
        <v>205</v>
      </c>
      <c r="L33" s="10">
        <v>186</v>
      </c>
      <c r="M33" s="10">
        <v>154</v>
      </c>
      <c r="N33" s="10">
        <v>222</v>
      </c>
      <c r="O33" s="10">
        <v>171</v>
      </c>
      <c r="P33" s="10">
        <v>179</v>
      </c>
      <c r="Q33" s="10">
        <v>172</v>
      </c>
      <c r="R33" s="10">
        <v>184</v>
      </c>
      <c r="S33" s="6">
        <f t="shared" si="1"/>
        <v>2907</v>
      </c>
      <c r="T33" s="9">
        <f t="shared" si="2"/>
        <v>193.8</v>
      </c>
      <c r="U33" s="6">
        <f t="shared" si="3"/>
        <v>242</v>
      </c>
      <c r="V33" s="1">
        <f t="shared" si="4"/>
        <v>15</v>
      </c>
    </row>
    <row r="34" spans="1:22">
      <c r="A34" s="6">
        <v>29</v>
      </c>
      <c r="B34" s="7" t="s">
        <v>157</v>
      </c>
      <c r="C34" s="8">
        <f t="shared" si="0"/>
        <v>-122</v>
      </c>
      <c r="D34" s="6">
        <v>257</v>
      </c>
      <c r="E34" s="6">
        <v>183</v>
      </c>
      <c r="F34" s="7">
        <v>192</v>
      </c>
      <c r="G34" s="7">
        <v>193</v>
      </c>
      <c r="H34" s="7">
        <v>169</v>
      </c>
      <c r="I34" s="7">
        <v>205</v>
      </c>
      <c r="J34" s="7">
        <v>177</v>
      </c>
      <c r="K34" s="7">
        <v>173</v>
      </c>
      <c r="L34" s="7">
        <v>209</v>
      </c>
      <c r="M34" s="7">
        <v>171</v>
      </c>
      <c r="N34" s="7">
        <v>225</v>
      </c>
      <c r="O34" s="7">
        <v>160</v>
      </c>
      <c r="P34" s="7">
        <v>193</v>
      </c>
      <c r="Q34" s="7">
        <v>167</v>
      </c>
      <c r="R34" s="7">
        <v>204</v>
      </c>
      <c r="S34" s="6">
        <f t="shared" si="1"/>
        <v>2878</v>
      </c>
      <c r="T34" s="9">
        <f t="shared" si="2"/>
        <v>191.86666666666667</v>
      </c>
      <c r="U34" s="6">
        <f t="shared" si="3"/>
        <v>257</v>
      </c>
      <c r="V34" s="1">
        <f t="shared" si="4"/>
        <v>15</v>
      </c>
    </row>
    <row r="35" spans="1:22">
      <c r="A35" s="6">
        <v>30</v>
      </c>
      <c r="B35" s="7" t="s">
        <v>158</v>
      </c>
      <c r="C35" s="8">
        <f t="shared" si="0"/>
        <v>-123</v>
      </c>
      <c r="D35" s="6">
        <v>196</v>
      </c>
      <c r="E35" s="6">
        <v>194</v>
      </c>
      <c r="F35" s="7">
        <v>200</v>
      </c>
      <c r="G35" s="7">
        <v>165</v>
      </c>
      <c r="H35" s="7">
        <v>156</v>
      </c>
      <c r="I35" s="7">
        <v>220</v>
      </c>
      <c r="J35" s="7">
        <v>187</v>
      </c>
      <c r="K35" s="7">
        <v>190</v>
      </c>
      <c r="L35" s="7">
        <v>212</v>
      </c>
      <c r="M35" s="7">
        <v>194</v>
      </c>
      <c r="N35" s="7">
        <v>153</v>
      </c>
      <c r="O35" s="7">
        <v>207</v>
      </c>
      <c r="P35" s="7">
        <v>223</v>
      </c>
      <c r="Q35" s="7">
        <v>202</v>
      </c>
      <c r="R35" s="7">
        <v>178</v>
      </c>
      <c r="S35" s="6">
        <f t="shared" si="1"/>
        <v>2877</v>
      </c>
      <c r="T35" s="9">
        <f t="shared" si="2"/>
        <v>191.8</v>
      </c>
      <c r="U35" s="6">
        <f t="shared" si="3"/>
        <v>223</v>
      </c>
      <c r="V35" s="1">
        <f t="shared" si="4"/>
        <v>15</v>
      </c>
    </row>
    <row r="36" spans="1:22">
      <c r="A36" s="6">
        <v>31</v>
      </c>
      <c r="B36" s="10" t="s">
        <v>159</v>
      </c>
      <c r="C36" s="8">
        <f t="shared" si="0"/>
        <v>-130</v>
      </c>
      <c r="D36" s="11">
        <v>159</v>
      </c>
      <c r="E36" s="11">
        <v>191</v>
      </c>
      <c r="F36" s="10">
        <v>196</v>
      </c>
      <c r="G36" s="10">
        <v>214</v>
      </c>
      <c r="H36" s="10">
        <v>191</v>
      </c>
      <c r="I36" s="10">
        <v>246</v>
      </c>
      <c r="J36" s="10">
        <v>164</v>
      </c>
      <c r="K36" s="10">
        <v>167</v>
      </c>
      <c r="L36" s="10">
        <v>151</v>
      </c>
      <c r="M36" s="10">
        <v>208</v>
      </c>
      <c r="N36" s="10">
        <v>264</v>
      </c>
      <c r="O36" s="10">
        <v>182</v>
      </c>
      <c r="P36" s="10">
        <v>182</v>
      </c>
      <c r="Q36" s="10">
        <v>171</v>
      </c>
      <c r="R36" s="10">
        <v>184</v>
      </c>
      <c r="S36" s="6">
        <f t="shared" si="1"/>
        <v>2870</v>
      </c>
      <c r="T36" s="9">
        <f t="shared" si="2"/>
        <v>191.33333333333334</v>
      </c>
      <c r="U36" s="6">
        <f t="shared" si="3"/>
        <v>264</v>
      </c>
      <c r="V36" s="1">
        <f t="shared" si="4"/>
        <v>15</v>
      </c>
    </row>
    <row r="37" spans="1:22">
      <c r="A37" s="6">
        <v>32</v>
      </c>
      <c r="B37" s="7" t="s">
        <v>160</v>
      </c>
      <c r="C37" s="8">
        <f t="shared" si="0"/>
        <v>-153</v>
      </c>
      <c r="D37" s="6">
        <v>177</v>
      </c>
      <c r="E37" s="6">
        <v>193</v>
      </c>
      <c r="F37" s="7">
        <v>200</v>
      </c>
      <c r="G37" s="7">
        <v>214</v>
      </c>
      <c r="H37" s="7">
        <v>208</v>
      </c>
      <c r="I37" s="7">
        <v>180</v>
      </c>
      <c r="J37" s="7">
        <v>201</v>
      </c>
      <c r="K37" s="7">
        <v>178</v>
      </c>
      <c r="L37" s="7">
        <v>170</v>
      </c>
      <c r="M37" s="7">
        <v>225</v>
      </c>
      <c r="N37" s="7">
        <v>159</v>
      </c>
      <c r="O37" s="7">
        <v>179</v>
      </c>
      <c r="P37" s="7">
        <v>191</v>
      </c>
      <c r="Q37" s="7">
        <v>213</v>
      </c>
      <c r="R37" s="7">
        <v>159</v>
      </c>
      <c r="S37" s="6">
        <f t="shared" si="1"/>
        <v>2847</v>
      </c>
      <c r="T37" s="9">
        <f t="shared" si="2"/>
        <v>189.8</v>
      </c>
      <c r="U37" s="6">
        <f t="shared" si="3"/>
        <v>225</v>
      </c>
      <c r="V37" s="1">
        <f t="shared" si="4"/>
        <v>15</v>
      </c>
    </row>
    <row r="38" spans="1:22">
      <c r="A38" s="6">
        <v>33</v>
      </c>
      <c r="B38" s="7" t="s">
        <v>161</v>
      </c>
      <c r="C38" s="8">
        <f t="shared" si="0"/>
        <v>-155</v>
      </c>
      <c r="D38" s="6">
        <v>201</v>
      </c>
      <c r="E38" s="6">
        <v>187</v>
      </c>
      <c r="F38" s="7">
        <v>213</v>
      </c>
      <c r="G38" s="7">
        <v>199</v>
      </c>
      <c r="H38" s="7">
        <v>207</v>
      </c>
      <c r="I38" s="7">
        <v>123</v>
      </c>
      <c r="J38" s="7">
        <v>139</v>
      </c>
      <c r="K38" s="7">
        <v>234</v>
      </c>
      <c r="L38" s="7">
        <v>185</v>
      </c>
      <c r="M38" s="7">
        <v>201</v>
      </c>
      <c r="N38" s="7">
        <v>184</v>
      </c>
      <c r="O38" s="7">
        <v>222</v>
      </c>
      <c r="P38" s="7">
        <v>172</v>
      </c>
      <c r="Q38" s="7">
        <v>214</v>
      </c>
      <c r="R38" s="7">
        <v>164</v>
      </c>
      <c r="S38" s="6">
        <f t="shared" si="1"/>
        <v>2845</v>
      </c>
      <c r="T38" s="9">
        <f t="shared" si="2"/>
        <v>189.66666666666666</v>
      </c>
      <c r="U38" s="6">
        <f t="shared" si="3"/>
        <v>234</v>
      </c>
      <c r="V38" s="1">
        <f t="shared" si="4"/>
        <v>15</v>
      </c>
    </row>
    <row r="39" spans="1:22">
      <c r="A39" s="6">
        <v>34</v>
      </c>
      <c r="B39" s="7" t="s">
        <v>162</v>
      </c>
      <c r="C39" s="8">
        <f t="shared" si="0"/>
        <v>-158</v>
      </c>
      <c r="D39" s="6">
        <v>200</v>
      </c>
      <c r="E39" s="6">
        <v>184</v>
      </c>
      <c r="F39" s="7">
        <v>221</v>
      </c>
      <c r="G39" s="7">
        <v>192</v>
      </c>
      <c r="H39" s="7">
        <v>216</v>
      </c>
      <c r="I39" s="7">
        <v>135</v>
      </c>
      <c r="J39" s="7">
        <v>189</v>
      </c>
      <c r="K39" s="7">
        <v>200</v>
      </c>
      <c r="L39" s="7">
        <v>233</v>
      </c>
      <c r="M39" s="7">
        <v>181</v>
      </c>
      <c r="N39" s="7">
        <v>199</v>
      </c>
      <c r="O39" s="7">
        <v>171</v>
      </c>
      <c r="P39" s="7">
        <v>137</v>
      </c>
      <c r="Q39" s="7">
        <v>179</v>
      </c>
      <c r="R39" s="7">
        <v>205</v>
      </c>
      <c r="S39" s="6">
        <f t="shared" si="1"/>
        <v>2842</v>
      </c>
      <c r="T39" s="9">
        <f t="shared" si="2"/>
        <v>189.46666666666667</v>
      </c>
      <c r="U39" s="6">
        <f t="shared" si="3"/>
        <v>233</v>
      </c>
      <c r="V39" s="1">
        <f t="shared" si="4"/>
        <v>15</v>
      </c>
    </row>
    <row r="40" spans="1:22">
      <c r="A40" s="6">
        <v>35</v>
      </c>
      <c r="B40" s="7" t="s">
        <v>163</v>
      </c>
      <c r="C40" s="8">
        <f t="shared" si="0"/>
        <v>-190</v>
      </c>
      <c r="D40" s="6">
        <v>195</v>
      </c>
      <c r="E40" s="6">
        <v>233</v>
      </c>
      <c r="F40" s="7">
        <v>215</v>
      </c>
      <c r="G40" s="7">
        <v>233</v>
      </c>
      <c r="H40" s="7">
        <v>181</v>
      </c>
      <c r="I40" s="7">
        <v>223</v>
      </c>
      <c r="J40" s="7">
        <v>158</v>
      </c>
      <c r="K40" s="7">
        <v>147</v>
      </c>
      <c r="L40" s="7">
        <v>187</v>
      </c>
      <c r="M40" s="7">
        <v>131</v>
      </c>
      <c r="N40" s="7">
        <v>224</v>
      </c>
      <c r="O40" s="7">
        <v>169</v>
      </c>
      <c r="P40" s="7">
        <v>180</v>
      </c>
      <c r="Q40" s="7">
        <v>178</v>
      </c>
      <c r="R40" s="7">
        <v>156</v>
      </c>
      <c r="S40" s="6">
        <f t="shared" si="1"/>
        <v>2810</v>
      </c>
      <c r="T40" s="9">
        <f t="shared" si="2"/>
        <v>187.33333333333334</v>
      </c>
      <c r="U40" s="6">
        <f t="shared" si="3"/>
        <v>233</v>
      </c>
      <c r="V40" s="1">
        <f t="shared" si="4"/>
        <v>15</v>
      </c>
    </row>
    <row r="41" spans="1:22">
      <c r="A41" s="6">
        <v>36</v>
      </c>
      <c r="B41" s="7" t="s">
        <v>164</v>
      </c>
      <c r="C41" s="8">
        <f t="shared" si="0"/>
        <v>-205</v>
      </c>
      <c r="D41" s="6">
        <v>178</v>
      </c>
      <c r="E41" s="6">
        <v>216</v>
      </c>
      <c r="F41" s="7">
        <v>202</v>
      </c>
      <c r="G41" s="7">
        <v>161</v>
      </c>
      <c r="H41" s="7">
        <v>189</v>
      </c>
      <c r="I41" s="7">
        <v>177</v>
      </c>
      <c r="J41" s="7">
        <v>198</v>
      </c>
      <c r="K41" s="7">
        <v>222</v>
      </c>
      <c r="L41" s="7">
        <v>176</v>
      </c>
      <c r="M41" s="7">
        <v>138</v>
      </c>
      <c r="N41" s="7">
        <v>233</v>
      </c>
      <c r="O41" s="7">
        <v>162</v>
      </c>
      <c r="P41" s="7">
        <v>163</v>
      </c>
      <c r="Q41" s="7">
        <v>165</v>
      </c>
      <c r="R41" s="7">
        <v>215</v>
      </c>
      <c r="S41" s="6">
        <f t="shared" si="1"/>
        <v>2795</v>
      </c>
      <c r="T41" s="9">
        <f t="shared" si="2"/>
        <v>186.33333333333334</v>
      </c>
      <c r="U41" s="6">
        <f t="shared" si="3"/>
        <v>233</v>
      </c>
      <c r="V41" s="1">
        <f t="shared" si="4"/>
        <v>15</v>
      </c>
    </row>
    <row r="42" spans="1:22">
      <c r="A42" s="6">
        <v>37</v>
      </c>
      <c r="B42" s="7" t="s">
        <v>165</v>
      </c>
      <c r="C42" s="8">
        <f t="shared" si="0"/>
        <v>-208</v>
      </c>
      <c r="D42" s="6">
        <v>185</v>
      </c>
      <c r="E42" s="6">
        <v>178</v>
      </c>
      <c r="F42" s="7">
        <v>233</v>
      </c>
      <c r="G42" s="7">
        <v>185</v>
      </c>
      <c r="H42" s="7">
        <v>178</v>
      </c>
      <c r="I42" s="7">
        <v>190</v>
      </c>
      <c r="J42" s="7">
        <v>205</v>
      </c>
      <c r="K42" s="7">
        <v>195</v>
      </c>
      <c r="L42" s="7">
        <v>125</v>
      </c>
      <c r="M42" s="7">
        <v>168</v>
      </c>
      <c r="N42" s="7">
        <v>214</v>
      </c>
      <c r="O42" s="7">
        <v>167</v>
      </c>
      <c r="P42" s="7">
        <v>184</v>
      </c>
      <c r="Q42" s="7">
        <v>185</v>
      </c>
      <c r="R42" s="7">
        <v>200</v>
      </c>
      <c r="S42" s="6">
        <f t="shared" si="1"/>
        <v>2792</v>
      </c>
      <c r="T42" s="9">
        <f t="shared" si="2"/>
        <v>186.13333333333333</v>
      </c>
      <c r="U42" s="6">
        <f t="shared" si="3"/>
        <v>233</v>
      </c>
      <c r="V42" s="1">
        <f t="shared" si="4"/>
        <v>15</v>
      </c>
    </row>
    <row r="43" spans="1:22">
      <c r="A43" s="6">
        <v>38</v>
      </c>
      <c r="B43" s="7" t="s">
        <v>166</v>
      </c>
      <c r="C43" s="8">
        <f t="shared" si="0"/>
        <v>-214</v>
      </c>
      <c r="D43" s="6">
        <v>173</v>
      </c>
      <c r="E43" s="6">
        <v>192</v>
      </c>
      <c r="F43" s="7">
        <v>203</v>
      </c>
      <c r="G43" s="7">
        <v>187</v>
      </c>
      <c r="H43" s="7">
        <v>223</v>
      </c>
      <c r="I43" s="7">
        <v>166</v>
      </c>
      <c r="J43" s="7">
        <v>172</v>
      </c>
      <c r="K43" s="7">
        <v>174</v>
      </c>
      <c r="L43" s="7">
        <v>192</v>
      </c>
      <c r="M43" s="7">
        <v>190</v>
      </c>
      <c r="N43" s="7">
        <v>212</v>
      </c>
      <c r="O43" s="7">
        <v>201</v>
      </c>
      <c r="P43" s="7">
        <v>215</v>
      </c>
      <c r="Q43" s="7">
        <v>136</v>
      </c>
      <c r="R43" s="7">
        <v>150</v>
      </c>
      <c r="S43" s="6">
        <f t="shared" si="1"/>
        <v>2786</v>
      </c>
      <c r="T43" s="9">
        <f t="shared" si="2"/>
        <v>185.73333333333332</v>
      </c>
      <c r="U43" s="6">
        <f t="shared" si="3"/>
        <v>223</v>
      </c>
      <c r="V43" s="1">
        <f t="shared" si="4"/>
        <v>15</v>
      </c>
    </row>
    <row r="44" spans="1:22">
      <c r="A44" s="6">
        <v>39</v>
      </c>
      <c r="B44" s="7" t="s">
        <v>167</v>
      </c>
      <c r="C44" s="8">
        <f t="shared" si="0"/>
        <v>-231</v>
      </c>
      <c r="D44" s="6">
        <v>207</v>
      </c>
      <c r="E44" s="6">
        <v>191</v>
      </c>
      <c r="F44" s="7">
        <v>189</v>
      </c>
      <c r="G44" s="7">
        <v>173</v>
      </c>
      <c r="H44" s="7">
        <v>211</v>
      </c>
      <c r="I44" s="7">
        <v>206</v>
      </c>
      <c r="J44" s="7">
        <v>181</v>
      </c>
      <c r="K44" s="7">
        <v>185</v>
      </c>
      <c r="L44" s="7">
        <v>153</v>
      </c>
      <c r="M44" s="7">
        <v>149</v>
      </c>
      <c r="N44" s="7">
        <v>184</v>
      </c>
      <c r="O44" s="7">
        <v>191</v>
      </c>
      <c r="P44" s="7">
        <v>157</v>
      </c>
      <c r="Q44" s="7">
        <v>190</v>
      </c>
      <c r="R44" s="7">
        <v>202</v>
      </c>
      <c r="S44" s="6">
        <f t="shared" si="1"/>
        <v>2769</v>
      </c>
      <c r="T44" s="9">
        <f t="shared" si="2"/>
        <v>184.6</v>
      </c>
      <c r="U44" s="6">
        <f t="shared" si="3"/>
        <v>211</v>
      </c>
      <c r="V44" s="1">
        <f t="shared" si="4"/>
        <v>15</v>
      </c>
    </row>
    <row r="45" spans="1:22">
      <c r="A45" s="6">
        <v>40</v>
      </c>
      <c r="B45" s="7" t="s">
        <v>168</v>
      </c>
      <c r="C45" s="8">
        <f t="shared" si="0"/>
        <v>-235</v>
      </c>
      <c r="D45" s="6">
        <v>177</v>
      </c>
      <c r="E45" s="6">
        <v>187</v>
      </c>
      <c r="F45" s="7">
        <v>187</v>
      </c>
      <c r="G45" s="7">
        <v>185</v>
      </c>
      <c r="H45" s="7">
        <v>255</v>
      </c>
      <c r="I45" s="7">
        <v>163</v>
      </c>
      <c r="J45" s="7">
        <v>199</v>
      </c>
      <c r="K45" s="7">
        <v>230</v>
      </c>
      <c r="L45" s="7">
        <v>227</v>
      </c>
      <c r="M45" s="7">
        <v>133</v>
      </c>
      <c r="N45" s="7">
        <v>164</v>
      </c>
      <c r="O45" s="7">
        <v>147</v>
      </c>
      <c r="P45" s="7">
        <v>181</v>
      </c>
      <c r="Q45" s="7">
        <v>168</v>
      </c>
      <c r="R45" s="7">
        <v>162</v>
      </c>
      <c r="S45" s="6">
        <f t="shared" si="1"/>
        <v>2765</v>
      </c>
      <c r="T45" s="9">
        <f t="shared" si="2"/>
        <v>184.33333333333334</v>
      </c>
      <c r="U45" s="6">
        <f t="shared" si="3"/>
        <v>255</v>
      </c>
      <c r="V45" s="1">
        <f t="shared" si="4"/>
        <v>15</v>
      </c>
    </row>
    <row r="46" spans="1:22">
      <c r="A46" s="6">
        <v>41</v>
      </c>
      <c r="B46" s="7" t="s">
        <v>169</v>
      </c>
      <c r="C46" s="8">
        <f t="shared" si="0"/>
        <v>-235</v>
      </c>
      <c r="D46" s="6">
        <v>190</v>
      </c>
      <c r="E46" s="6">
        <v>203</v>
      </c>
      <c r="F46" s="7">
        <v>201</v>
      </c>
      <c r="G46" s="7">
        <v>224</v>
      </c>
      <c r="H46" s="7">
        <v>171</v>
      </c>
      <c r="I46" s="7">
        <v>212</v>
      </c>
      <c r="J46" s="7">
        <v>189</v>
      </c>
      <c r="K46" s="7">
        <v>174</v>
      </c>
      <c r="L46" s="7">
        <v>209</v>
      </c>
      <c r="M46" s="7">
        <v>210</v>
      </c>
      <c r="N46" s="7">
        <v>172</v>
      </c>
      <c r="O46" s="7">
        <v>177</v>
      </c>
      <c r="P46" s="7">
        <v>144</v>
      </c>
      <c r="Q46" s="7">
        <v>151</v>
      </c>
      <c r="R46" s="7">
        <v>138</v>
      </c>
      <c r="S46" s="6">
        <f t="shared" si="1"/>
        <v>2765</v>
      </c>
      <c r="T46" s="9">
        <f t="shared" si="2"/>
        <v>184.33333333333334</v>
      </c>
      <c r="U46" s="6">
        <f t="shared" si="3"/>
        <v>224</v>
      </c>
      <c r="V46" s="1">
        <f t="shared" si="4"/>
        <v>15</v>
      </c>
    </row>
    <row r="47" spans="1:22">
      <c r="A47" s="6">
        <v>42</v>
      </c>
      <c r="B47" s="7" t="s">
        <v>170</v>
      </c>
      <c r="C47" s="8">
        <f t="shared" si="0"/>
        <v>-236</v>
      </c>
      <c r="D47" s="6">
        <v>208</v>
      </c>
      <c r="E47" s="6">
        <v>178</v>
      </c>
      <c r="F47" s="7">
        <v>247</v>
      </c>
      <c r="G47" s="7">
        <v>199</v>
      </c>
      <c r="H47" s="7">
        <v>200</v>
      </c>
      <c r="I47" s="7">
        <v>148</v>
      </c>
      <c r="J47" s="7">
        <v>122</v>
      </c>
      <c r="K47" s="7">
        <v>206</v>
      </c>
      <c r="L47" s="7">
        <v>216</v>
      </c>
      <c r="M47" s="7">
        <v>172</v>
      </c>
      <c r="N47" s="7">
        <v>155</v>
      </c>
      <c r="O47" s="7">
        <v>195</v>
      </c>
      <c r="P47" s="7">
        <v>163</v>
      </c>
      <c r="Q47" s="7">
        <v>183</v>
      </c>
      <c r="R47" s="7">
        <v>172</v>
      </c>
      <c r="S47" s="6">
        <f t="shared" si="1"/>
        <v>2764</v>
      </c>
      <c r="T47" s="9">
        <f t="shared" si="2"/>
        <v>184.26666666666668</v>
      </c>
      <c r="U47" s="6">
        <f t="shared" si="3"/>
        <v>247</v>
      </c>
      <c r="V47" s="1">
        <f t="shared" si="4"/>
        <v>15</v>
      </c>
    </row>
    <row r="48" spans="1:22">
      <c r="A48" s="6">
        <v>43</v>
      </c>
      <c r="B48" s="7" t="s">
        <v>171</v>
      </c>
      <c r="C48" s="8">
        <f t="shared" si="0"/>
        <v>-247</v>
      </c>
      <c r="D48" s="6">
        <v>174</v>
      </c>
      <c r="E48" s="6">
        <v>178</v>
      </c>
      <c r="F48" s="7">
        <v>192</v>
      </c>
      <c r="G48" s="7">
        <v>225</v>
      </c>
      <c r="H48" s="7">
        <v>134</v>
      </c>
      <c r="I48" s="7">
        <v>185</v>
      </c>
      <c r="J48" s="7">
        <v>214</v>
      </c>
      <c r="K48" s="7">
        <v>143</v>
      </c>
      <c r="L48" s="7">
        <v>203</v>
      </c>
      <c r="M48" s="7">
        <v>202</v>
      </c>
      <c r="N48" s="7">
        <v>202</v>
      </c>
      <c r="O48" s="7">
        <v>186</v>
      </c>
      <c r="P48" s="7">
        <v>160</v>
      </c>
      <c r="Q48" s="7">
        <v>186</v>
      </c>
      <c r="R48" s="7">
        <v>169</v>
      </c>
      <c r="S48" s="6">
        <f t="shared" si="1"/>
        <v>2753</v>
      </c>
      <c r="T48" s="9">
        <f t="shared" si="2"/>
        <v>183.53333333333333</v>
      </c>
      <c r="U48" s="6">
        <f t="shared" si="3"/>
        <v>225</v>
      </c>
      <c r="V48" s="1">
        <f t="shared" si="4"/>
        <v>15</v>
      </c>
    </row>
    <row r="49" spans="1:22">
      <c r="A49" s="6">
        <v>44</v>
      </c>
      <c r="B49" s="10" t="s">
        <v>172</v>
      </c>
      <c r="C49" s="8">
        <f t="shared" si="0"/>
        <v>-252</v>
      </c>
      <c r="D49" s="11">
        <v>244</v>
      </c>
      <c r="E49" s="11">
        <v>166</v>
      </c>
      <c r="F49" s="10">
        <v>172</v>
      </c>
      <c r="G49" s="10">
        <v>116</v>
      </c>
      <c r="H49" s="10">
        <v>191</v>
      </c>
      <c r="I49" s="10">
        <v>178</v>
      </c>
      <c r="J49" s="10">
        <v>255</v>
      </c>
      <c r="K49" s="10">
        <v>192</v>
      </c>
      <c r="L49" s="10">
        <v>169</v>
      </c>
      <c r="M49" s="10">
        <v>188</v>
      </c>
      <c r="N49" s="10">
        <v>199</v>
      </c>
      <c r="O49" s="10">
        <v>208</v>
      </c>
      <c r="P49" s="10">
        <v>139</v>
      </c>
      <c r="Q49" s="10">
        <v>170</v>
      </c>
      <c r="R49" s="10">
        <v>161</v>
      </c>
      <c r="S49" s="6">
        <f t="shared" si="1"/>
        <v>2748</v>
      </c>
      <c r="T49" s="9">
        <f t="shared" si="2"/>
        <v>183.2</v>
      </c>
      <c r="U49" s="6">
        <f t="shared" si="3"/>
        <v>255</v>
      </c>
      <c r="V49" s="1">
        <f t="shared" si="4"/>
        <v>15</v>
      </c>
    </row>
    <row r="50" spans="1:22">
      <c r="A50" s="6">
        <v>45</v>
      </c>
      <c r="B50" s="7" t="s">
        <v>173</v>
      </c>
      <c r="C50" s="8">
        <f t="shared" si="0"/>
        <v>-263</v>
      </c>
      <c r="D50" s="6">
        <v>174</v>
      </c>
      <c r="E50" s="6">
        <v>173</v>
      </c>
      <c r="F50" s="7">
        <v>154</v>
      </c>
      <c r="G50" s="7">
        <v>200</v>
      </c>
      <c r="H50" s="7">
        <v>173</v>
      </c>
      <c r="I50" s="7">
        <v>189</v>
      </c>
      <c r="J50" s="7">
        <v>128</v>
      </c>
      <c r="K50" s="7">
        <v>152</v>
      </c>
      <c r="L50" s="7">
        <v>212</v>
      </c>
      <c r="M50" s="7">
        <v>182</v>
      </c>
      <c r="N50" s="7">
        <v>204</v>
      </c>
      <c r="O50" s="7">
        <v>193</v>
      </c>
      <c r="P50" s="7">
        <v>185</v>
      </c>
      <c r="Q50" s="7">
        <v>186</v>
      </c>
      <c r="R50" s="7">
        <v>232</v>
      </c>
      <c r="S50" s="6">
        <f t="shared" si="1"/>
        <v>2737</v>
      </c>
      <c r="T50" s="9">
        <f t="shared" si="2"/>
        <v>182.46666666666667</v>
      </c>
      <c r="U50" s="6">
        <f t="shared" si="3"/>
        <v>232</v>
      </c>
      <c r="V50" s="1">
        <f t="shared" si="4"/>
        <v>15</v>
      </c>
    </row>
    <row r="51" spans="1:22">
      <c r="A51" s="6">
        <v>46</v>
      </c>
      <c r="B51" s="10" t="s">
        <v>174</v>
      </c>
      <c r="C51" s="8">
        <f t="shared" si="0"/>
        <v>-264</v>
      </c>
      <c r="D51" s="11">
        <v>190</v>
      </c>
      <c r="E51" s="11">
        <v>162</v>
      </c>
      <c r="F51" s="10">
        <v>188</v>
      </c>
      <c r="G51" s="10">
        <v>210</v>
      </c>
      <c r="H51" s="10">
        <v>189</v>
      </c>
      <c r="I51" s="10">
        <v>144</v>
      </c>
      <c r="J51" s="10">
        <v>237</v>
      </c>
      <c r="K51" s="10">
        <v>169</v>
      </c>
      <c r="L51" s="10">
        <v>202</v>
      </c>
      <c r="M51" s="10">
        <v>194</v>
      </c>
      <c r="N51" s="10">
        <v>168</v>
      </c>
      <c r="O51" s="10">
        <v>191</v>
      </c>
      <c r="P51" s="10">
        <v>171</v>
      </c>
      <c r="Q51" s="10">
        <v>153</v>
      </c>
      <c r="R51" s="10">
        <v>168</v>
      </c>
      <c r="S51" s="6">
        <f t="shared" si="1"/>
        <v>2736</v>
      </c>
      <c r="T51" s="9">
        <f t="shared" si="2"/>
        <v>182.4</v>
      </c>
      <c r="U51" s="6">
        <f t="shared" si="3"/>
        <v>237</v>
      </c>
      <c r="V51" s="1">
        <f t="shared" si="4"/>
        <v>15</v>
      </c>
    </row>
    <row r="52" spans="1:22">
      <c r="A52" s="6">
        <v>47</v>
      </c>
      <c r="B52" s="10" t="s">
        <v>175</v>
      </c>
      <c r="C52" s="8">
        <f t="shared" si="0"/>
        <v>-267</v>
      </c>
      <c r="D52" s="11">
        <v>195</v>
      </c>
      <c r="E52" s="11">
        <v>159</v>
      </c>
      <c r="F52" s="10">
        <v>181</v>
      </c>
      <c r="G52" s="10">
        <v>175</v>
      </c>
      <c r="H52" s="10">
        <v>246</v>
      </c>
      <c r="I52" s="10">
        <v>189</v>
      </c>
      <c r="J52" s="10">
        <v>156</v>
      </c>
      <c r="K52" s="10">
        <v>202</v>
      </c>
      <c r="L52" s="10">
        <v>223</v>
      </c>
      <c r="M52" s="10">
        <v>144</v>
      </c>
      <c r="N52" s="10">
        <v>169</v>
      </c>
      <c r="O52" s="10">
        <v>169</v>
      </c>
      <c r="P52" s="10">
        <v>167</v>
      </c>
      <c r="Q52" s="10">
        <v>169</v>
      </c>
      <c r="R52" s="10">
        <v>189</v>
      </c>
      <c r="S52" s="6">
        <f t="shared" si="1"/>
        <v>2733</v>
      </c>
      <c r="T52" s="9">
        <f t="shared" si="2"/>
        <v>182.2</v>
      </c>
      <c r="U52" s="6">
        <f t="shared" si="3"/>
        <v>246</v>
      </c>
      <c r="V52" s="1">
        <f t="shared" si="4"/>
        <v>15</v>
      </c>
    </row>
    <row r="53" spans="1:22">
      <c r="A53" s="6">
        <v>48</v>
      </c>
      <c r="B53" s="7" t="s">
        <v>176</v>
      </c>
      <c r="C53" s="8">
        <f t="shared" si="0"/>
        <v>-273</v>
      </c>
      <c r="D53" s="6">
        <v>152</v>
      </c>
      <c r="E53" s="6">
        <v>155</v>
      </c>
      <c r="F53" s="7">
        <v>242</v>
      </c>
      <c r="G53" s="7">
        <v>144</v>
      </c>
      <c r="H53" s="7">
        <v>184</v>
      </c>
      <c r="I53" s="7">
        <v>182</v>
      </c>
      <c r="J53" s="7">
        <v>181</v>
      </c>
      <c r="K53" s="7">
        <v>156</v>
      </c>
      <c r="L53" s="7">
        <v>213</v>
      </c>
      <c r="M53" s="7">
        <v>206</v>
      </c>
      <c r="N53" s="7">
        <v>183</v>
      </c>
      <c r="O53" s="7">
        <v>168</v>
      </c>
      <c r="P53" s="7">
        <v>209</v>
      </c>
      <c r="Q53" s="7">
        <v>182</v>
      </c>
      <c r="R53" s="7">
        <v>170</v>
      </c>
      <c r="S53" s="6">
        <f t="shared" si="1"/>
        <v>2727</v>
      </c>
      <c r="T53" s="9">
        <f t="shared" si="2"/>
        <v>181.8</v>
      </c>
      <c r="U53" s="6">
        <f t="shared" si="3"/>
        <v>242</v>
      </c>
      <c r="V53" s="1">
        <f t="shared" si="4"/>
        <v>15</v>
      </c>
    </row>
    <row r="54" spans="1:22">
      <c r="A54" s="6">
        <v>49</v>
      </c>
      <c r="B54" s="7" t="s">
        <v>177</v>
      </c>
      <c r="C54" s="8">
        <f t="shared" si="0"/>
        <v>-284</v>
      </c>
      <c r="D54" s="6">
        <v>144</v>
      </c>
      <c r="E54" s="6">
        <v>182</v>
      </c>
      <c r="F54" s="7">
        <v>179</v>
      </c>
      <c r="G54" s="7">
        <v>167</v>
      </c>
      <c r="H54" s="7">
        <v>149</v>
      </c>
      <c r="I54" s="7">
        <v>190</v>
      </c>
      <c r="J54" s="7">
        <v>162</v>
      </c>
      <c r="K54" s="7">
        <v>220</v>
      </c>
      <c r="L54" s="7">
        <v>171</v>
      </c>
      <c r="M54" s="7">
        <v>167</v>
      </c>
      <c r="N54" s="7">
        <v>208</v>
      </c>
      <c r="O54" s="7">
        <v>194</v>
      </c>
      <c r="P54" s="7">
        <v>215</v>
      </c>
      <c r="Q54" s="7">
        <v>180</v>
      </c>
      <c r="R54" s="7">
        <v>188</v>
      </c>
      <c r="S54" s="6">
        <f t="shared" si="1"/>
        <v>2716</v>
      </c>
      <c r="T54" s="9">
        <f t="shared" si="2"/>
        <v>181.06666666666666</v>
      </c>
      <c r="U54" s="6">
        <f t="shared" si="3"/>
        <v>220</v>
      </c>
      <c r="V54" s="1">
        <f t="shared" si="4"/>
        <v>15</v>
      </c>
    </row>
    <row r="55" spans="1:22">
      <c r="A55" s="6">
        <v>50</v>
      </c>
      <c r="B55" s="7" t="s">
        <v>178</v>
      </c>
      <c r="C55" s="8">
        <f t="shared" si="0"/>
        <v>-294</v>
      </c>
      <c r="D55" s="6">
        <v>246</v>
      </c>
      <c r="E55" s="6">
        <v>167</v>
      </c>
      <c r="F55" s="7">
        <v>218</v>
      </c>
      <c r="G55" s="7">
        <v>220</v>
      </c>
      <c r="H55" s="7">
        <v>138</v>
      </c>
      <c r="I55" s="7">
        <v>144</v>
      </c>
      <c r="J55" s="7">
        <v>191</v>
      </c>
      <c r="K55" s="7">
        <v>179</v>
      </c>
      <c r="L55" s="7">
        <v>181</v>
      </c>
      <c r="M55" s="7">
        <v>148</v>
      </c>
      <c r="N55" s="7">
        <v>197</v>
      </c>
      <c r="O55" s="7">
        <v>162</v>
      </c>
      <c r="P55" s="7">
        <v>180</v>
      </c>
      <c r="Q55" s="7">
        <v>166</v>
      </c>
      <c r="R55" s="7">
        <v>169</v>
      </c>
      <c r="S55" s="6">
        <f t="shared" si="1"/>
        <v>2706</v>
      </c>
      <c r="T55" s="9">
        <f t="shared" si="2"/>
        <v>180.4</v>
      </c>
      <c r="U55" s="6">
        <f t="shared" si="3"/>
        <v>246</v>
      </c>
      <c r="V55" s="1">
        <f t="shared" si="4"/>
        <v>15</v>
      </c>
    </row>
    <row r="56" spans="1:22">
      <c r="A56" s="6">
        <v>51</v>
      </c>
      <c r="B56" s="10" t="s">
        <v>179</v>
      </c>
      <c r="C56" s="8">
        <f t="shared" si="0"/>
        <v>-295</v>
      </c>
      <c r="D56" s="11">
        <v>154</v>
      </c>
      <c r="E56" s="11">
        <v>149</v>
      </c>
      <c r="F56" s="10">
        <v>192</v>
      </c>
      <c r="G56" s="10">
        <v>160</v>
      </c>
      <c r="H56" s="10">
        <v>195</v>
      </c>
      <c r="I56" s="10">
        <v>160</v>
      </c>
      <c r="J56" s="10">
        <v>225</v>
      </c>
      <c r="K56" s="10">
        <v>236</v>
      </c>
      <c r="L56" s="10">
        <v>171</v>
      </c>
      <c r="M56" s="10">
        <v>213</v>
      </c>
      <c r="N56" s="10">
        <v>190</v>
      </c>
      <c r="O56" s="10">
        <v>175</v>
      </c>
      <c r="P56" s="10">
        <v>162</v>
      </c>
      <c r="Q56" s="10">
        <v>156</v>
      </c>
      <c r="R56" s="10">
        <v>167</v>
      </c>
      <c r="S56" s="6">
        <f t="shared" si="1"/>
        <v>2705</v>
      </c>
      <c r="T56" s="9">
        <f t="shared" si="2"/>
        <v>180.33333333333334</v>
      </c>
      <c r="U56" s="6">
        <f t="shared" si="3"/>
        <v>236</v>
      </c>
      <c r="V56" s="1">
        <f t="shared" si="4"/>
        <v>15</v>
      </c>
    </row>
    <row r="57" spans="1:22">
      <c r="A57" s="6">
        <v>52</v>
      </c>
      <c r="B57" s="7" t="s">
        <v>180</v>
      </c>
      <c r="C57" s="8">
        <f t="shared" si="0"/>
        <v>-296</v>
      </c>
      <c r="D57" s="6">
        <v>157</v>
      </c>
      <c r="E57" s="6">
        <v>222</v>
      </c>
      <c r="F57" s="7">
        <v>165</v>
      </c>
      <c r="G57" s="7">
        <v>161</v>
      </c>
      <c r="H57" s="7">
        <v>159</v>
      </c>
      <c r="I57" s="7">
        <v>175</v>
      </c>
      <c r="J57" s="7">
        <v>205</v>
      </c>
      <c r="K57" s="7">
        <v>178</v>
      </c>
      <c r="L57" s="7">
        <v>245</v>
      </c>
      <c r="M57" s="7">
        <v>165</v>
      </c>
      <c r="N57" s="7">
        <v>157</v>
      </c>
      <c r="O57" s="7">
        <v>183</v>
      </c>
      <c r="P57" s="7">
        <v>162</v>
      </c>
      <c r="Q57" s="7">
        <v>177</v>
      </c>
      <c r="R57" s="7">
        <v>193</v>
      </c>
      <c r="S57" s="6">
        <f t="shared" si="1"/>
        <v>2704</v>
      </c>
      <c r="T57" s="9">
        <f t="shared" si="2"/>
        <v>180.26666666666668</v>
      </c>
      <c r="U57" s="6">
        <f t="shared" si="3"/>
        <v>245</v>
      </c>
      <c r="V57" s="1">
        <f t="shared" si="4"/>
        <v>15</v>
      </c>
    </row>
    <row r="58" spans="1:22">
      <c r="A58" s="6">
        <v>53</v>
      </c>
      <c r="B58" s="20" t="s">
        <v>181</v>
      </c>
      <c r="C58" s="8">
        <f t="shared" si="0"/>
        <v>-298</v>
      </c>
      <c r="D58" s="1">
        <v>190</v>
      </c>
      <c r="E58" s="1">
        <v>159</v>
      </c>
      <c r="F58" s="20">
        <v>147</v>
      </c>
      <c r="G58" s="20">
        <v>177</v>
      </c>
      <c r="H58" s="20">
        <v>193</v>
      </c>
      <c r="I58" s="20">
        <v>208</v>
      </c>
      <c r="J58" s="20">
        <v>170</v>
      </c>
      <c r="K58" s="20">
        <v>193</v>
      </c>
      <c r="L58" s="20">
        <v>191</v>
      </c>
      <c r="M58" s="20">
        <v>158</v>
      </c>
      <c r="N58" s="20">
        <v>177</v>
      </c>
      <c r="O58" s="20">
        <v>226</v>
      </c>
      <c r="P58" s="20">
        <v>198</v>
      </c>
      <c r="Q58" s="20">
        <v>158</v>
      </c>
      <c r="R58" s="20">
        <v>157</v>
      </c>
      <c r="S58" s="6">
        <f t="shared" si="1"/>
        <v>2702</v>
      </c>
      <c r="T58" s="9">
        <f t="shared" si="2"/>
        <v>180.13333333333333</v>
      </c>
      <c r="U58" s="6">
        <f t="shared" si="3"/>
        <v>226</v>
      </c>
      <c r="V58" s="1">
        <f t="shared" si="4"/>
        <v>15</v>
      </c>
    </row>
    <row r="59" spans="1:22">
      <c r="A59" s="6">
        <v>54</v>
      </c>
      <c r="B59" s="20" t="s">
        <v>182</v>
      </c>
      <c r="C59" s="8">
        <f t="shared" si="0"/>
        <v>-299</v>
      </c>
      <c r="D59" s="1">
        <v>171</v>
      </c>
      <c r="E59" s="1">
        <v>212</v>
      </c>
      <c r="F59" s="20">
        <v>181</v>
      </c>
      <c r="G59" s="20">
        <v>133</v>
      </c>
      <c r="H59" s="20">
        <v>187</v>
      </c>
      <c r="I59" s="20">
        <v>199</v>
      </c>
      <c r="J59" s="20">
        <v>175</v>
      </c>
      <c r="K59" s="20">
        <v>179</v>
      </c>
      <c r="L59" s="20">
        <v>180</v>
      </c>
      <c r="M59" s="20">
        <v>170</v>
      </c>
      <c r="N59" s="20">
        <v>220</v>
      </c>
      <c r="O59" s="20">
        <v>163</v>
      </c>
      <c r="P59" s="20">
        <v>183</v>
      </c>
      <c r="Q59" s="20">
        <v>159</v>
      </c>
      <c r="R59" s="20">
        <v>189</v>
      </c>
      <c r="S59" s="6">
        <f t="shared" si="1"/>
        <v>2701</v>
      </c>
      <c r="T59" s="9">
        <f t="shared" si="2"/>
        <v>180.06666666666666</v>
      </c>
      <c r="U59" s="6">
        <f t="shared" si="3"/>
        <v>220</v>
      </c>
      <c r="V59" s="1">
        <f t="shared" si="4"/>
        <v>15</v>
      </c>
    </row>
    <row r="60" spans="1:22">
      <c r="A60" s="6">
        <v>55</v>
      </c>
      <c r="B60" s="20" t="s">
        <v>183</v>
      </c>
      <c r="C60" s="8">
        <f t="shared" si="0"/>
        <v>-320</v>
      </c>
      <c r="D60" s="1">
        <v>200</v>
      </c>
      <c r="E60" s="1">
        <v>173</v>
      </c>
      <c r="F60" s="20">
        <v>174</v>
      </c>
      <c r="G60" s="20">
        <v>149</v>
      </c>
      <c r="H60" s="20">
        <v>164</v>
      </c>
      <c r="I60" s="20">
        <v>172</v>
      </c>
      <c r="J60" s="20">
        <v>189</v>
      </c>
      <c r="K60" s="20">
        <v>202</v>
      </c>
      <c r="L60" s="20">
        <v>211</v>
      </c>
      <c r="M60" s="20">
        <v>190</v>
      </c>
      <c r="N60" s="20">
        <v>191</v>
      </c>
      <c r="O60" s="20">
        <v>171</v>
      </c>
      <c r="P60" s="20">
        <v>155</v>
      </c>
      <c r="Q60" s="20">
        <v>167</v>
      </c>
      <c r="R60" s="20">
        <v>172</v>
      </c>
      <c r="S60" s="6">
        <f t="shared" si="1"/>
        <v>2680</v>
      </c>
      <c r="T60" s="9">
        <f t="shared" si="2"/>
        <v>178.66666666666666</v>
      </c>
      <c r="U60" s="6">
        <f t="shared" si="3"/>
        <v>211</v>
      </c>
      <c r="V60" s="1">
        <f t="shared" si="4"/>
        <v>15</v>
      </c>
    </row>
    <row r="61" spans="1:22">
      <c r="A61" s="6">
        <v>56</v>
      </c>
      <c r="B61" s="28" t="s">
        <v>184</v>
      </c>
      <c r="C61" s="8">
        <f t="shared" si="0"/>
        <v>-325</v>
      </c>
      <c r="D61" s="29">
        <v>151</v>
      </c>
      <c r="E61" s="29">
        <v>189</v>
      </c>
      <c r="F61" s="28">
        <v>149</v>
      </c>
      <c r="G61" s="28">
        <v>178</v>
      </c>
      <c r="H61" s="28">
        <v>214</v>
      </c>
      <c r="I61" s="28">
        <v>184</v>
      </c>
      <c r="J61" s="28">
        <v>134</v>
      </c>
      <c r="K61" s="28">
        <v>204</v>
      </c>
      <c r="L61" s="28">
        <v>185</v>
      </c>
      <c r="M61" s="28">
        <v>138</v>
      </c>
      <c r="N61" s="28">
        <v>156</v>
      </c>
      <c r="O61" s="28">
        <v>177</v>
      </c>
      <c r="P61" s="28">
        <v>192</v>
      </c>
      <c r="Q61" s="28">
        <v>208</v>
      </c>
      <c r="R61" s="28">
        <v>216</v>
      </c>
      <c r="S61" s="6">
        <f t="shared" si="1"/>
        <v>2675</v>
      </c>
      <c r="T61" s="9">
        <f t="shared" si="2"/>
        <v>178.33333333333334</v>
      </c>
      <c r="U61" s="6">
        <f t="shared" si="3"/>
        <v>216</v>
      </c>
      <c r="V61" s="1">
        <f t="shared" si="4"/>
        <v>15</v>
      </c>
    </row>
    <row r="62" spans="1:22">
      <c r="A62" s="6">
        <v>57</v>
      </c>
      <c r="B62" s="28" t="s">
        <v>185</v>
      </c>
      <c r="C62" s="8">
        <f t="shared" si="0"/>
        <v>-329</v>
      </c>
      <c r="D62" s="29">
        <v>210</v>
      </c>
      <c r="E62" s="29">
        <v>180</v>
      </c>
      <c r="F62" s="28">
        <v>177</v>
      </c>
      <c r="G62" s="28">
        <v>199</v>
      </c>
      <c r="H62" s="28">
        <v>178</v>
      </c>
      <c r="I62" s="28">
        <v>153</v>
      </c>
      <c r="J62" s="28">
        <v>191</v>
      </c>
      <c r="K62" s="28">
        <v>158</v>
      </c>
      <c r="L62" s="28">
        <v>157</v>
      </c>
      <c r="M62" s="28">
        <v>181</v>
      </c>
      <c r="N62" s="28">
        <v>212</v>
      </c>
      <c r="O62" s="28">
        <v>167</v>
      </c>
      <c r="P62" s="28">
        <v>158</v>
      </c>
      <c r="Q62" s="28">
        <v>180</v>
      </c>
      <c r="R62" s="28">
        <v>170</v>
      </c>
      <c r="S62" s="6">
        <f t="shared" si="1"/>
        <v>2671</v>
      </c>
      <c r="T62" s="9">
        <f t="shared" si="2"/>
        <v>178.06666666666666</v>
      </c>
      <c r="U62" s="6">
        <f t="shared" si="3"/>
        <v>212</v>
      </c>
      <c r="V62" s="1">
        <f t="shared" si="4"/>
        <v>15</v>
      </c>
    </row>
    <row r="63" spans="1:22">
      <c r="A63" s="6">
        <v>58</v>
      </c>
      <c r="B63" s="20" t="s">
        <v>186</v>
      </c>
      <c r="C63" s="8">
        <f t="shared" si="0"/>
        <v>-329</v>
      </c>
      <c r="D63" s="1">
        <v>160</v>
      </c>
      <c r="E63" s="1">
        <v>177</v>
      </c>
      <c r="F63" s="20">
        <v>179</v>
      </c>
      <c r="G63" s="20">
        <v>171</v>
      </c>
      <c r="H63" s="20">
        <v>133</v>
      </c>
      <c r="I63" s="20">
        <v>180</v>
      </c>
      <c r="J63" s="20">
        <v>182</v>
      </c>
      <c r="K63" s="20">
        <v>193</v>
      </c>
      <c r="L63" s="20">
        <v>189</v>
      </c>
      <c r="M63" s="20">
        <v>168</v>
      </c>
      <c r="N63" s="20">
        <v>171</v>
      </c>
      <c r="O63" s="20">
        <v>216</v>
      </c>
      <c r="P63" s="20">
        <v>190</v>
      </c>
      <c r="Q63" s="20">
        <v>212</v>
      </c>
      <c r="R63" s="20">
        <v>150</v>
      </c>
      <c r="S63" s="6">
        <f t="shared" si="1"/>
        <v>2671</v>
      </c>
      <c r="T63" s="9">
        <f t="shared" si="2"/>
        <v>178.06666666666666</v>
      </c>
      <c r="U63" s="6">
        <f t="shared" si="3"/>
        <v>216</v>
      </c>
      <c r="V63" s="1">
        <f t="shared" si="4"/>
        <v>15</v>
      </c>
    </row>
    <row r="64" spans="1:22">
      <c r="A64" s="6">
        <v>59</v>
      </c>
      <c r="B64" s="28" t="s">
        <v>187</v>
      </c>
      <c r="C64" s="8">
        <f t="shared" si="0"/>
        <v>-352</v>
      </c>
      <c r="D64" s="29">
        <v>168</v>
      </c>
      <c r="E64" s="29">
        <v>173</v>
      </c>
      <c r="F64" s="28">
        <v>162</v>
      </c>
      <c r="G64" s="28">
        <v>168</v>
      </c>
      <c r="H64" s="28">
        <v>167</v>
      </c>
      <c r="I64" s="28">
        <v>199</v>
      </c>
      <c r="J64" s="28">
        <v>140</v>
      </c>
      <c r="K64" s="28">
        <v>148</v>
      </c>
      <c r="L64" s="28">
        <v>182</v>
      </c>
      <c r="M64" s="28">
        <v>191</v>
      </c>
      <c r="N64" s="28">
        <v>199</v>
      </c>
      <c r="O64" s="28">
        <v>203</v>
      </c>
      <c r="P64" s="28">
        <v>175</v>
      </c>
      <c r="Q64" s="28">
        <v>157</v>
      </c>
      <c r="R64" s="28">
        <v>216</v>
      </c>
      <c r="S64" s="6">
        <f t="shared" si="1"/>
        <v>2648</v>
      </c>
      <c r="T64" s="9">
        <f t="shared" si="2"/>
        <v>176.53333333333333</v>
      </c>
      <c r="U64" s="6">
        <f t="shared" si="3"/>
        <v>216</v>
      </c>
      <c r="V64" s="1">
        <f t="shared" si="4"/>
        <v>15</v>
      </c>
    </row>
    <row r="65" spans="1:40">
      <c r="A65" s="6">
        <v>60</v>
      </c>
      <c r="B65" s="28" t="s">
        <v>188</v>
      </c>
      <c r="C65" s="8">
        <f t="shared" si="0"/>
        <v>-364</v>
      </c>
      <c r="D65" s="29">
        <v>222</v>
      </c>
      <c r="E65" s="29">
        <v>141</v>
      </c>
      <c r="F65" s="28">
        <v>193</v>
      </c>
      <c r="G65" s="28">
        <v>163</v>
      </c>
      <c r="H65" s="28">
        <v>181</v>
      </c>
      <c r="I65" s="28">
        <v>198</v>
      </c>
      <c r="J65" s="28">
        <v>172</v>
      </c>
      <c r="K65" s="28">
        <v>200</v>
      </c>
      <c r="L65" s="28">
        <v>193</v>
      </c>
      <c r="M65" s="28">
        <v>154</v>
      </c>
      <c r="N65" s="28">
        <v>163</v>
      </c>
      <c r="O65" s="28">
        <v>155</v>
      </c>
      <c r="P65" s="28">
        <v>171</v>
      </c>
      <c r="Q65" s="28">
        <v>177</v>
      </c>
      <c r="R65" s="28">
        <v>153</v>
      </c>
      <c r="S65" s="6">
        <f t="shared" si="1"/>
        <v>2636</v>
      </c>
      <c r="T65" s="9">
        <f t="shared" si="2"/>
        <v>175.73333333333332</v>
      </c>
      <c r="U65" s="6">
        <f t="shared" si="3"/>
        <v>222</v>
      </c>
      <c r="V65" s="1">
        <f t="shared" si="4"/>
        <v>15</v>
      </c>
    </row>
    <row r="66" spans="1:40">
      <c r="A66" s="6">
        <v>61</v>
      </c>
      <c r="B66" s="20" t="s">
        <v>189</v>
      </c>
      <c r="C66" s="8">
        <f t="shared" si="0"/>
        <v>-383</v>
      </c>
      <c r="D66" s="1">
        <v>177</v>
      </c>
      <c r="E66" s="1">
        <v>204</v>
      </c>
      <c r="F66" s="20">
        <v>140</v>
      </c>
      <c r="G66" s="20">
        <v>170</v>
      </c>
      <c r="H66" s="20">
        <v>192</v>
      </c>
      <c r="I66" s="20">
        <v>182</v>
      </c>
      <c r="J66" s="20">
        <v>164</v>
      </c>
      <c r="K66" s="20">
        <v>201</v>
      </c>
      <c r="L66" s="20">
        <v>177</v>
      </c>
      <c r="M66" s="20">
        <v>160</v>
      </c>
      <c r="N66" s="20">
        <v>174</v>
      </c>
      <c r="O66" s="20">
        <v>148</v>
      </c>
      <c r="P66" s="20">
        <v>164</v>
      </c>
      <c r="Q66" s="20">
        <v>190</v>
      </c>
      <c r="R66" s="20">
        <v>174</v>
      </c>
      <c r="S66" s="6">
        <f t="shared" si="1"/>
        <v>2617</v>
      </c>
      <c r="T66" s="9">
        <f t="shared" si="2"/>
        <v>174.46666666666667</v>
      </c>
      <c r="U66" s="6">
        <f t="shared" si="3"/>
        <v>204</v>
      </c>
      <c r="V66" s="1">
        <f t="shared" si="4"/>
        <v>15</v>
      </c>
    </row>
    <row r="67" spans="1:40">
      <c r="A67" s="6">
        <v>62</v>
      </c>
      <c r="B67" s="20" t="s">
        <v>190</v>
      </c>
      <c r="C67" s="8">
        <f t="shared" si="0"/>
        <v>-516</v>
      </c>
      <c r="D67" s="1">
        <v>175</v>
      </c>
      <c r="E67" s="1">
        <v>164</v>
      </c>
      <c r="F67" s="20">
        <v>156</v>
      </c>
      <c r="G67" s="20">
        <v>181</v>
      </c>
      <c r="H67" s="20">
        <v>180</v>
      </c>
      <c r="I67" s="20">
        <v>135</v>
      </c>
      <c r="J67" s="20">
        <v>156</v>
      </c>
      <c r="K67" s="20">
        <v>158</v>
      </c>
      <c r="L67" s="20">
        <v>149</v>
      </c>
      <c r="M67" s="20">
        <v>156</v>
      </c>
      <c r="N67" s="20">
        <v>148</v>
      </c>
      <c r="O67" s="20">
        <v>186</v>
      </c>
      <c r="P67" s="20">
        <v>166</v>
      </c>
      <c r="Q67" s="20">
        <v>166</v>
      </c>
      <c r="R67" s="20">
        <v>208</v>
      </c>
      <c r="S67" s="6">
        <f t="shared" si="1"/>
        <v>2484</v>
      </c>
      <c r="T67" s="9">
        <f t="shared" si="2"/>
        <v>165.6</v>
      </c>
      <c r="U67" s="6">
        <f t="shared" si="3"/>
        <v>208</v>
      </c>
      <c r="V67" s="1">
        <f t="shared" si="4"/>
        <v>15</v>
      </c>
    </row>
    <row r="68" spans="1:40">
      <c r="A68" s="6">
        <v>63</v>
      </c>
      <c r="B68" s="20" t="s">
        <v>191</v>
      </c>
      <c r="C68" s="8">
        <f t="shared" si="0"/>
        <v>-614</v>
      </c>
      <c r="D68" s="1">
        <v>163</v>
      </c>
      <c r="E68" s="1">
        <v>148</v>
      </c>
      <c r="F68" s="20">
        <v>161</v>
      </c>
      <c r="G68" s="20">
        <v>159</v>
      </c>
      <c r="H68" s="20">
        <v>181</v>
      </c>
      <c r="I68" s="20">
        <v>201</v>
      </c>
      <c r="J68" s="20">
        <v>147</v>
      </c>
      <c r="K68" s="20">
        <v>154</v>
      </c>
      <c r="L68" s="20">
        <v>175</v>
      </c>
      <c r="M68" s="20">
        <v>116</v>
      </c>
      <c r="N68" s="20">
        <v>173</v>
      </c>
      <c r="O68" s="20">
        <v>115</v>
      </c>
      <c r="P68" s="20">
        <v>166</v>
      </c>
      <c r="Q68" s="20">
        <v>147</v>
      </c>
      <c r="R68" s="20">
        <v>180</v>
      </c>
      <c r="S68" s="6">
        <f t="shared" si="1"/>
        <v>2386</v>
      </c>
      <c r="T68" s="9">
        <f t="shared" si="2"/>
        <v>159.06666666666666</v>
      </c>
      <c r="U68" s="6">
        <f t="shared" si="3"/>
        <v>201</v>
      </c>
      <c r="V68" s="1">
        <f t="shared" si="4"/>
        <v>15</v>
      </c>
    </row>
    <row r="69" spans="1:40">
      <c r="A69" s="6">
        <v>64</v>
      </c>
      <c r="B69" s="20" t="s">
        <v>192</v>
      </c>
      <c r="C69" s="8">
        <f t="shared" si="0"/>
        <v>-636</v>
      </c>
      <c r="D69" s="1">
        <v>151</v>
      </c>
      <c r="E69" s="1">
        <v>190</v>
      </c>
      <c r="F69" s="20">
        <v>190</v>
      </c>
      <c r="G69" s="20">
        <v>166</v>
      </c>
      <c r="H69" s="20">
        <v>181</v>
      </c>
      <c r="I69" s="20">
        <v>132</v>
      </c>
      <c r="J69" s="20">
        <v>150</v>
      </c>
      <c r="K69" s="20">
        <v>135</v>
      </c>
      <c r="L69" s="20">
        <v>141</v>
      </c>
      <c r="M69" s="20">
        <v>144</v>
      </c>
      <c r="N69" s="20">
        <v>138</v>
      </c>
      <c r="O69" s="20">
        <v>160</v>
      </c>
      <c r="P69" s="20">
        <v>179</v>
      </c>
      <c r="Q69" s="20">
        <v>184</v>
      </c>
      <c r="R69" s="20">
        <v>123</v>
      </c>
      <c r="S69" s="6">
        <f t="shared" si="1"/>
        <v>2364</v>
      </c>
      <c r="T69" s="9">
        <f t="shared" si="2"/>
        <v>157.6</v>
      </c>
      <c r="U69" s="6">
        <f t="shared" si="3"/>
        <v>190</v>
      </c>
      <c r="V69" s="1">
        <f t="shared" si="4"/>
        <v>15</v>
      </c>
    </row>
    <row r="70" spans="1:40">
      <c r="A70" s="6">
        <v>65</v>
      </c>
      <c r="B70" s="20" t="s">
        <v>193</v>
      </c>
      <c r="C70" s="8">
        <f t="shared" ref="C70:C72" si="5">S70-(V70*200)</f>
        <v>-718</v>
      </c>
      <c r="D70" s="1">
        <v>150</v>
      </c>
      <c r="E70" s="1">
        <v>169</v>
      </c>
      <c r="F70" s="20">
        <v>123</v>
      </c>
      <c r="G70" s="20">
        <v>170</v>
      </c>
      <c r="H70" s="20">
        <v>145</v>
      </c>
      <c r="I70" s="20">
        <v>109</v>
      </c>
      <c r="J70" s="20">
        <v>166</v>
      </c>
      <c r="K70" s="20">
        <v>187</v>
      </c>
      <c r="L70" s="20">
        <v>163</v>
      </c>
      <c r="M70" s="20">
        <v>168</v>
      </c>
      <c r="N70" s="20">
        <v>157</v>
      </c>
      <c r="O70" s="20">
        <v>159</v>
      </c>
      <c r="P70" s="20">
        <v>134</v>
      </c>
      <c r="Q70" s="20">
        <v>154</v>
      </c>
      <c r="R70" s="20">
        <v>128</v>
      </c>
      <c r="S70" s="6">
        <f t="shared" ref="S70:S72" si="6">SUM(D70:R70)</f>
        <v>2282</v>
      </c>
      <c r="T70" s="9">
        <f t="shared" ref="T70:T72" si="7">IF(S70&lt;1,0,S70/V70)</f>
        <v>152.13333333333333</v>
      </c>
      <c r="U70" s="6">
        <f t="shared" ref="U70:U72" si="8">MAX(D70:R70)</f>
        <v>187</v>
      </c>
      <c r="V70" s="1">
        <f t="shared" ref="V70:V72" si="9">COUNT(D70:R70)</f>
        <v>15</v>
      </c>
    </row>
    <row r="71" spans="1:40">
      <c r="A71" s="6">
        <v>66</v>
      </c>
      <c r="B71" s="20" t="s">
        <v>194</v>
      </c>
      <c r="C71" s="8">
        <f t="shared" si="5"/>
        <v>-729</v>
      </c>
      <c r="D71" s="1">
        <v>138</v>
      </c>
      <c r="E71" s="1">
        <v>176</v>
      </c>
      <c r="F71" s="20">
        <v>147</v>
      </c>
      <c r="G71" s="20">
        <v>146</v>
      </c>
      <c r="H71" s="20">
        <v>150</v>
      </c>
      <c r="I71" s="20">
        <v>146</v>
      </c>
      <c r="J71" s="20">
        <v>170</v>
      </c>
      <c r="K71" s="20">
        <v>122</v>
      </c>
      <c r="L71" s="20">
        <v>162</v>
      </c>
      <c r="M71" s="20">
        <v>129</v>
      </c>
      <c r="N71" s="20">
        <v>143</v>
      </c>
      <c r="O71" s="20">
        <v>159</v>
      </c>
      <c r="P71" s="20">
        <v>141</v>
      </c>
      <c r="Q71" s="20">
        <v>153</v>
      </c>
      <c r="R71" s="20">
        <v>189</v>
      </c>
      <c r="S71" s="6">
        <f t="shared" si="6"/>
        <v>2271</v>
      </c>
      <c r="T71" s="9">
        <f t="shared" si="7"/>
        <v>151.4</v>
      </c>
      <c r="U71" s="6">
        <f t="shared" si="8"/>
        <v>189</v>
      </c>
      <c r="V71" s="1">
        <f t="shared" si="9"/>
        <v>15</v>
      </c>
    </row>
    <row r="72" spans="1:40">
      <c r="A72" s="6">
        <v>67</v>
      </c>
      <c r="B72" s="20" t="s">
        <v>195</v>
      </c>
      <c r="C72" s="8">
        <f t="shared" si="5"/>
        <v>0</v>
      </c>
      <c r="D72" s="1"/>
      <c r="E72" s="1"/>
      <c r="F72" s="20"/>
      <c r="G72" s="20"/>
      <c r="H72" s="20"/>
      <c r="I72" s="20"/>
      <c r="J72" s="20"/>
      <c r="K72" s="20"/>
      <c r="L72" s="20"/>
      <c r="M72" s="20"/>
      <c r="N72" s="20"/>
      <c r="O72" s="20"/>
      <c r="P72" s="20"/>
      <c r="Q72" s="20"/>
      <c r="R72" s="20"/>
      <c r="S72" s="6">
        <f t="shared" si="6"/>
        <v>0</v>
      </c>
      <c r="T72" s="9">
        <f t="shared" si="7"/>
        <v>0</v>
      </c>
      <c r="U72" s="6">
        <f t="shared" si="8"/>
        <v>0</v>
      </c>
      <c r="V72" s="1">
        <f t="shared" si="9"/>
        <v>0</v>
      </c>
    </row>
    <row r="75" spans="1:40" ht="15.75">
      <c r="A75" s="77" t="s">
        <v>196</v>
      </c>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1"/>
      <c r="AM75" s="1"/>
      <c r="AN75" s="20"/>
    </row>
    <row r="76" spans="1:40">
      <c r="A76" s="2" t="s">
        <v>1</v>
      </c>
      <c r="B76" s="3" t="s">
        <v>2</v>
      </c>
      <c r="C76" s="21" t="s">
        <v>78</v>
      </c>
      <c r="D76" s="4" t="s">
        <v>3</v>
      </c>
      <c r="E76" s="2" t="s">
        <v>79</v>
      </c>
      <c r="F76" s="2" t="s">
        <v>80</v>
      </c>
      <c r="G76" s="2" t="s">
        <v>81</v>
      </c>
      <c r="H76" s="2" t="s">
        <v>82</v>
      </c>
      <c r="I76" s="2" t="s">
        <v>83</v>
      </c>
      <c r="J76" s="2" t="s">
        <v>84</v>
      </c>
      <c r="K76" s="2" t="s">
        <v>85</v>
      </c>
      <c r="L76" s="2" t="s">
        <v>86</v>
      </c>
      <c r="M76" s="2" t="s">
        <v>87</v>
      </c>
      <c r="N76" s="2" t="s">
        <v>88</v>
      </c>
      <c r="O76" s="2" t="s">
        <v>89</v>
      </c>
      <c r="P76" s="2" t="s">
        <v>90</v>
      </c>
      <c r="Q76" s="2" t="s">
        <v>91</v>
      </c>
      <c r="R76" s="2" t="s">
        <v>92</v>
      </c>
      <c r="S76" s="2" t="s">
        <v>93</v>
      </c>
      <c r="T76" s="2" t="s">
        <v>94</v>
      </c>
      <c r="U76" s="2" t="s">
        <v>95</v>
      </c>
      <c r="V76" s="2" t="s">
        <v>96</v>
      </c>
      <c r="W76" s="2" t="s">
        <v>97</v>
      </c>
      <c r="X76" s="2" t="s">
        <v>98</v>
      </c>
      <c r="Y76" s="2" t="s">
        <v>99</v>
      </c>
      <c r="Z76" s="2" t="s">
        <v>100</v>
      </c>
      <c r="AA76" s="2" t="s">
        <v>101</v>
      </c>
      <c r="AB76" s="2" t="s">
        <v>102</v>
      </c>
      <c r="AC76" s="2" t="s">
        <v>103</v>
      </c>
      <c r="AD76" s="2" t="s">
        <v>104</v>
      </c>
      <c r="AE76" s="2" t="s">
        <v>105</v>
      </c>
      <c r="AF76" s="2" t="s">
        <v>106</v>
      </c>
      <c r="AG76" s="2" t="s">
        <v>107</v>
      </c>
      <c r="AH76" s="2" t="s">
        <v>108</v>
      </c>
      <c r="AI76" s="2" t="s">
        <v>19</v>
      </c>
      <c r="AJ76" s="2" t="s">
        <v>109</v>
      </c>
      <c r="AK76" s="2" t="s">
        <v>110</v>
      </c>
      <c r="AL76" s="22" t="s">
        <v>22</v>
      </c>
      <c r="AM76" s="22" t="s">
        <v>111</v>
      </c>
      <c r="AN76" s="22" t="s">
        <v>20</v>
      </c>
    </row>
    <row r="77" spans="1:40">
      <c r="A77" s="6">
        <v>1</v>
      </c>
      <c r="B77" s="7" t="s">
        <v>197</v>
      </c>
      <c r="C77" s="23"/>
      <c r="D77" s="24">
        <f t="shared" ref="D77:D92" si="10">IF(AK77&lt;1,0,AK77-(AL77*200))</f>
        <v>290</v>
      </c>
      <c r="E77" s="25">
        <v>289</v>
      </c>
      <c r="F77" s="26">
        <v>20</v>
      </c>
      <c r="G77" s="6">
        <v>300</v>
      </c>
      <c r="H77" s="26">
        <v>20</v>
      </c>
      <c r="I77" s="6">
        <v>189</v>
      </c>
      <c r="J77" s="26">
        <v>0</v>
      </c>
      <c r="K77" s="6">
        <v>225</v>
      </c>
      <c r="L77" s="26">
        <v>10</v>
      </c>
      <c r="M77" s="6">
        <v>237</v>
      </c>
      <c r="N77" s="26">
        <v>0</v>
      </c>
      <c r="O77" s="6"/>
      <c r="P77" s="26"/>
      <c r="Q77" s="6"/>
      <c r="R77" s="26"/>
      <c r="S77" s="6"/>
      <c r="T77" s="26"/>
      <c r="U77" s="6"/>
      <c r="V77" s="26"/>
      <c r="W77" s="6"/>
      <c r="X77" s="26"/>
      <c r="Y77" s="6"/>
      <c r="Z77" s="26"/>
      <c r="AA77" s="6"/>
      <c r="AB77" s="26"/>
      <c r="AC77" s="6"/>
      <c r="AD77" s="26"/>
      <c r="AE77" s="6"/>
      <c r="AF77" s="26"/>
      <c r="AG77" s="6"/>
      <c r="AH77" s="27"/>
      <c r="AI77" s="25">
        <f t="shared" ref="AI77:AI92" si="11">C77+E77+G77+I77+K77+M77+O77+Q77+S77+U77+W77+Y77+AA77+AC77+AE77+AG77</f>
        <v>1240</v>
      </c>
      <c r="AJ77" s="6">
        <f t="shared" ref="AJ77:AJ92" si="12">F77+H77+J77+L77+N77+P77+R77+T77+V77+X77+Z77+AB77+AD77+AF77+AH77</f>
        <v>50</v>
      </c>
      <c r="AK77" s="6">
        <f t="shared" ref="AK77:AK92" si="13">AJ77+AI77</f>
        <v>1290</v>
      </c>
      <c r="AL77" s="1">
        <f>COUNT(E77,G77,I77,K77,M77,O77,Q77,S77,U77,W77,Y77,AA77,AC77,AE77,AG77)</f>
        <v>5</v>
      </c>
      <c r="AM77" s="1">
        <v>20</v>
      </c>
      <c r="AN77" s="20">
        <f t="shared" ref="AN77:AN92" si="14">AVERAGE(AI77/AL77)</f>
        <v>248</v>
      </c>
    </row>
    <row r="78" spans="1:40">
      <c r="A78" s="6">
        <v>2</v>
      </c>
      <c r="B78" s="7" t="s">
        <v>198</v>
      </c>
      <c r="C78" s="23"/>
      <c r="D78" s="24">
        <f t="shared" si="10"/>
        <v>266</v>
      </c>
      <c r="E78" s="25">
        <v>236</v>
      </c>
      <c r="F78" s="26">
        <v>0</v>
      </c>
      <c r="G78" s="6">
        <v>227</v>
      </c>
      <c r="H78" s="26">
        <v>20</v>
      </c>
      <c r="I78" s="6">
        <v>235</v>
      </c>
      <c r="J78" s="26">
        <v>20</v>
      </c>
      <c r="K78" s="6">
        <v>277</v>
      </c>
      <c r="L78" s="26">
        <v>20</v>
      </c>
      <c r="M78" s="6">
        <v>211</v>
      </c>
      <c r="N78" s="26">
        <v>20</v>
      </c>
      <c r="O78" s="6"/>
      <c r="P78" s="26"/>
      <c r="Q78" s="6"/>
      <c r="R78" s="26"/>
      <c r="S78" s="6"/>
      <c r="T78" s="26"/>
      <c r="U78" s="6"/>
      <c r="V78" s="26"/>
      <c r="W78" s="6"/>
      <c r="X78" s="26"/>
      <c r="Y78" s="6"/>
      <c r="Z78" s="26"/>
      <c r="AA78" s="6"/>
      <c r="AB78" s="26"/>
      <c r="AC78" s="6"/>
      <c r="AD78" s="26"/>
      <c r="AE78" s="6"/>
      <c r="AF78" s="26"/>
      <c r="AG78" s="6"/>
      <c r="AH78" s="27"/>
      <c r="AI78" s="25">
        <f t="shared" si="11"/>
        <v>1186</v>
      </c>
      <c r="AJ78" s="6">
        <f t="shared" si="12"/>
        <v>80</v>
      </c>
      <c r="AK78" s="6">
        <f t="shared" si="13"/>
        <v>1266</v>
      </c>
      <c r="AL78" s="1">
        <f t="shared" ref="AL78:AL92" si="15">COUNT(E78,G78,I78,K78,M78,O78,Q78,S78,U78,W78,Y78,AA78,AC78,AE78,AG78)</f>
        <v>5</v>
      </c>
      <c r="AM78" s="1">
        <v>10</v>
      </c>
      <c r="AN78" s="20">
        <f t="shared" si="14"/>
        <v>237.2</v>
      </c>
    </row>
    <row r="79" spans="1:40">
      <c r="A79" s="6">
        <v>3</v>
      </c>
      <c r="B79" s="7" t="s">
        <v>199</v>
      </c>
      <c r="C79" s="23"/>
      <c r="D79" s="24">
        <f t="shared" si="10"/>
        <v>241</v>
      </c>
      <c r="E79" s="25">
        <v>225</v>
      </c>
      <c r="F79" s="26">
        <v>0</v>
      </c>
      <c r="G79" s="6">
        <v>248</v>
      </c>
      <c r="H79" s="26">
        <v>20</v>
      </c>
      <c r="I79" s="6">
        <v>253</v>
      </c>
      <c r="J79" s="26">
        <v>20</v>
      </c>
      <c r="K79" s="6">
        <v>207</v>
      </c>
      <c r="L79" s="26">
        <v>0</v>
      </c>
      <c r="M79" s="6">
        <v>248</v>
      </c>
      <c r="N79" s="26">
        <v>20</v>
      </c>
      <c r="O79" s="6"/>
      <c r="P79" s="26"/>
      <c r="Q79" s="6"/>
      <c r="R79" s="26"/>
      <c r="S79" s="6"/>
      <c r="T79" s="26"/>
      <c r="U79" s="6"/>
      <c r="V79" s="26"/>
      <c r="W79" s="6"/>
      <c r="X79" s="26"/>
      <c r="Y79" s="6"/>
      <c r="Z79" s="26"/>
      <c r="AA79" s="6"/>
      <c r="AB79" s="26"/>
      <c r="AC79" s="6"/>
      <c r="AD79" s="26"/>
      <c r="AE79" s="6"/>
      <c r="AF79" s="26"/>
      <c r="AG79" s="6"/>
      <c r="AH79" s="27"/>
      <c r="AI79" s="25">
        <f t="shared" si="11"/>
        <v>1181</v>
      </c>
      <c r="AJ79" s="6">
        <f t="shared" si="12"/>
        <v>60</v>
      </c>
      <c r="AK79" s="6">
        <f t="shared" si="13"/>
        <v>1241</v>
      </c>
      <c r="AL79" s="1">
        <f t="shared" si="15"/>
        <v>5</v>
      </c>
      <c r="AM79" s="1">
        <v>0</v>
      </c>
      <c r="AN79" s="20">
        <f t="shared" si="14"/>
        <v>236.2</v>
      </c>
    </row>
    <row r="80" spans="1:40">
      <c r="A80" s="6">
        <v>4</v>
      </c>
      <c r="B80" s="7" t="s">
        <v>200</v>
      </c>
      <c r="C80" s="23"/>
      <c r="D80" s="24">
        <f t="shared" si="10"/>
        <v>192</v>
      </c>
      <c r="E80" s="25">
        <v>243</v>
      </c>
      <c r="F80" s="26">
        <v>20</v>
      </c>
      <c r="G80" s="6">
        <v>227</v>
      </c>
      <c r="H80" s="26">
        <v>20</v>
      </c>
      <c r="I80" s="6">
        <v>236</v>
      </c>
      <c r="J80" s="26">
        <v>20</v>
      </c>
      <c r="K80" s="6">
        <v>205</v>
      </c>
      <c r="L80" s="26">
        <v>0</v>
      </c>
      <c r="M80" s="6">
        <v>221</v>
      </c>
      <c r="N80" s="26">
        <v>0</v>
      </c>
      <c r="O80" s="6"/>
      <c r="P80" s="26"/>
      <c r="Q80" s="6"/>
      <c r="R80" s="26"/>
      <c r="S80" s="6"/>
      <c r="T80" s="26"/>
      <c r="U80" s="6"/>
      <c r="V80" s="26"/>
      <c r="W80" s="6"/>
      <c r="X80" s="26"/>
      <c r="Y80" s="6"/>
      <c r="Z80" s="26"/>
      <c r="AA80" s="6"/>
      <c r="AB80" s="26"/>
      <c r="AC80" s="6"/>
      <c r="AD80" s="26"/>
      <c r="AE80" s="6"/>
      <c r="AF80" s="26"/>
      <c r="AG80" s="6"/>
      <c r="AH80" s="27"/>
      <c r="AI80" s="25">
        <f t="shared" si="11"/>
        <v>1132</v>
      </c>
      <c r="AJ80" s="6">
        <f t="shared" si="12"/>
        <v>60</v>
      </c>
      <c r="AK80" s="6">
        <f t="shared" si="13"/>
        <v>1192</v>
      </c>
      <c r="AL80" s="1">
        <f t="shared" si="15"/>
        <v>5</v>
      </c>
      <c r="AM80" s="1"/>
      <c r="AN80" s="20">
        <f t="shared" si="14"/>
        <v>226.4</v>
      </c>
    </row>
    <row r="81" spans="1:40">
      <c r="A81" s="6">
        <v>5</v>
      </c>
      <c r="B81" s="7" t="s">
        <v>201</v>
      </c>
      <c r="C81" s="23"/>
      <c r="D81" s="24">
        <f t="shared" si="10"/>
        <v>220</v>
      </c>
      <c r="E81" s="25">
        <v>257</v>
      </c>
      <c r="F81" s="26">
        <v>20</v>
      </c>
      <c r="G81" s="6">
        <v>220</v>
      </c>
      <c r="H81" s="26">
        <v>0</v>
      </c>
      <c r="I81" s="6">
        <v>202</v>
      </c>
      <c r="J81" s="26">
        <v>0</v>
      </c>
      <c r="K81" s="6">
        <v>234</v>
      </c>
      <c r="L81" s="26">
        <v>20</v>
      </c>
      <c r="M81" s="6">
        <v>247</v>
      </c>
      <c r="N81" s="26">
        <v>20</v>
      </c>
      <c r="O81" s="6"/>
      <c r="P81" s="26"/>
      <c r="Q81" s="6"/>
      <c r="R81" s="26"/>
      <c r="S81" s="6"/>
      <c r="T81" s="26"/>
      <c r="U81" s="6"/>
      <c r="V81" s="26"/>
      <c r="W81" s="6"/>
      <c r="X81" s="26"/>
      <c r="Y81" s="6"/>
      <c r="Z81" s="26"/>
      <c r="AA81" s="6"/>
      <c r="AB81" s="26"/>
      <c r="AC81" s="6"/>
      <c r="AD81" s="26"/>
      <c r="AE81" s="6"/>
      <c r="AF81" s="26"/>
      <c r="AG81" s="6"/>
      <c r="AH81" s="27"/>
      <c r="AI81" s="25">
        <f t="shared" si="11"/>
        <v>1160</v>
      </c>
      <c r="AJ81" s="6">
        <f t="shared" si="12"/>
        <v>60</v>
      </c>
      <c r="AK81" s="6">
        <f t="shared" si="13"/>
        <v>1220</v>
      </c>
      <c r="AL81" s="1">
        <f t="shared" si="15"/>
        <v>5</v>
      </c>
      <c r="AM81" s="1"/>
      <c r="AN81" s="20">
        <f t="shared" si="14"/>
        <v>232</v>
      </c>
    </row>
    <row r="82" spans="1:40">
      <c r="A82" s="6">
        <v>6</v>
      </c>
      <c r="B82" s="7" t="s">
        <v>202</v>
      </c>
      <c r="C82" s="23"/>
      <c r="D82" s="24">
        <f t="shared" si="10"/>
        <v>158</v>
      </c>
      <c r="E82" s="25">
        <v>224</v>
      </c>
      <c r="F82" s="26">
        <v>20</v>
      </c>
      <c r="G82" s="6">
        <v>197</v>
      </c>
      <c r="H82" s="26">
        <v>0</v>
      </c>
      <c r="I82" s="6">
        <v>267</v>
      </c>
      <c r="J82" s="26">
        <v>20</v>
      </c>
      <c r="K82" s="6">
        <v>211</v>
      </c>
      <c r="L82" s="26">
        <v>0</v>
      </c>
      <c r="M82" s="6">
        <v>209</v>
      </c>
      <c r="N82" s="26">
        <v>10</v>
      </c>
      <c r="O82" s="6"/>
      <c r="P82" s="26"/>
      <c r="Q82" s="6"/>
      <c r="R82" s="26"/>
      <c r="S82" s="6"/>
      <c r="T82" s="26"/>
      <c r="U82" s="6"/>
      <c r="V82" s="26"/>
      <c r="W82" s="6"/>
      <c r="X82" s="26"/>
      <c r="Y82" s="6"/>
      <c r="Z82" s="26"/>
      <c r="AA82" s="6"/>
      <c r="AB82" s="26"/>
      <c r="AC82" s="6"/>
      <c r="AD82" s="26"/>
      <c r="AE82" s="6"/>
      <c r="AF82" s="26"/>
      <c r="AG82" s="6"/>
      <c r="AH82" s="27"/>
      <c r="AI82" s="25">
        <f t="shared" si="11"/>
        <v>1108</v>
      </c>
      <c r="AJ82" s="6">
        <f t="shared" si="12"/>
        <v>50</v>
      </c>
      <c r="AK82" s="6">
        <f t="shared" si="13"/>
        <v>1158</v>
      </c>
      <c r="AL82" s="1">
        <f t="shared" si="15"/>
        <v>5</v>
      </c>
      <c r="AM82" s="1"/>
      <c r="AN82" s="20">
        <f t="shared" si="14"/>
        <v>221.6</v>
      </c>
    </row>
    <row r="83" spans="1:40">
      <c r="A83" s="6">
        <v>7</v>
      </c>
      <c r="B83" s="7" t="s">
        <v>203</v>
      </c>
      <c r="C83" s="23"/>
      <c r="D83" s="24">
        <f t="shared" si="10"/>
        <v>164</v>
      </c>
      <c r="E83" s="25">
        <v>211</v>
      </c>
      <c r="F83" s="26"/>
      <c r="G83" s="6">
        <v>274</v>
      </c>
      <c r="H83" s="26">
        <v>20</v>
      </c>
      <c r="I83" s="6">
        <v>194</v>
      </c>
      <c r="J83" s="26">
        <v>0</v>
      </c>
      <c r="K83" s="6">
        <v>219</v>
      </c>
      <c r="L83" s="26">
        <v>20</v>
      </c>
      <c r="M83" s="6">
        <v>226</v>
      </c>
      <c r="N83" s="26">
        <v>0</v>
      </c>
      <c r="O83" s="6"/>
      <c r="P83" s="26"/>
      <c r="Q83" s="6"/>
      <c r="R83" s="26"/>
      <c r="S83" s="6"/>
      <c r="T83" s="26"/>
      <c r="U83" s="6"/>
      <c r="V83" s="26"/>
      <c r="W83" s="6"/>
      <c r="X83" s="26"/>
      <c r="Y83" s="6"/>
      <c r="Z83" s="26"/>
      <c r="AA83" s="6"/>
      <c r="AB83" s="26"/>
      <c r="AC83" s="6"/>
      <c r="AD83" s="26"/>
      <c r="AE83" s="6"/>
      <c r="AF83" s="26"/>
      <c r="AG83" s="6"/>
      <c r="AH83" s="27"/>
      <c r="AI83" s="25">
        <f t="shared" si="11"/>
        <v>1124</v>
      </c>
      <c r="AJ83" s="6">
        <f t="shared" si="12"/>
        <v>40</v>
      </c>
      <c r="AK83" s="6">
        <f t="shared" si="13"/>
        <v>1164</v>
      </c>
      <c r="AL83" s="1">
        <f t="shared" si="15"/>
        <v>5</v>
      </c>
      <c r="AM83" s="1"/>
      <c r="AN83" s="20">
        <f t="shared" si="14"/>
        <v>224.8</v>
      </c>
    </row>
    <row r="84" spans="1:40">
      <c r="A84" s="6">
        <v>8</v>
      </c>
      <c r="B84" s="7" t="s">
        <v>204</v>
      </c>
      <c r="C84" s="23"/>
      <c r="D84" s="24">
        <f t="shared" si="10"/>
        <v>135</v>
      </c>
      <c r="E84" s="25">
        <v>232</v>
      </c>
      <c r="F84" s="26">
        <v>0</v>
      </c>
      <c r="G84" s="6">
        <v>174</v>
      </c>
      <c r="H84" s="26">
        <v>20</v>
      </c>
      <c r="I84" s="6">
        <v>236</v>
      </c>
      <c r="J84" s="26">
        <v>20</v>
      </c>
      <c r="K84" s="6">
        <v>228</v>
      </c>
      <c r="L84" s="26">
        <v>20</v>
      </c>
      <c r="M84" s="6">
        <v>205</v>
      </c>
      <c r="N84" s="26">
        <v>0</v>
      </c>
      <c r="O84" s="6"/>
      <c r="P84" s="26"/>
      <c r="Q84" s="6"/>
      <c r="R84" s="26"/>
      <c r="S84" s="6"/>
      <c r="T84" s="26"/>
      <c r="U84" s="6"/>
      <c r="V84" s="26"/>
      <c r="W84" s="6"/>
      <c r="X84" s="26"/>
      <c r="Y84" s="6"/>
      <c r="Z84" s="26"/>
      <c r="AA84" s="6"/>
      <c r="AB84" s="26"/>
      <c r="AC84" s="6"/>
      <c r="AD84" s="26"/>
      <c r="AE84" s="6"/>
      <c r="AF84" s="26"/>
      <c r="AG84" s="6"/>
      <c r="AH84" s="27"/>
      <c r="AI84" s="25">
        <f t="shared" si="11"/>
        <v>1075</v>
      </c>
      <c r="AJ84" s="6">
        <f t="shared" si="12"/>
        <v>60</v>
      </c>
      <c r="AK84" s="6">
        <f t="shared" si="13"/>
        <v>1135</v>
      </c>
      <c r="AL84" s="1">
        <f t="shared" si="15"/>
        <v>5</v>
      </c>
      <c r="AM84" s="1"/>
      <c r="AN84" s="20">
        <f t="shared" si="14"/>
        <v>215</v>
      </c>
    </row>
    <row r="85" spans="1:40">
      <c r="A85" s="6">
        <v>9</v>
      </c>
      <c r="B85" s="7" t="s">
        <v>205</v>
      </c>
      <c r="C85" s="23"/>
      <c r="D85" s="24">
        <f t="shared" si="10"/>
        <v>128</v>
      </c>
      <c r="E85" s="25">
        <v>236</v>
      </c>
      <c r="F85" s="26">
        <v>20</v>
      </c>
      <c r="G85" s="6">
        <v>207</v>
      </c>
      <c r="H85" s="26">
        <v>0</v>
      </c>
      <c r="I85" s="6">
        <v>198</v>
      </c>
      <c r="J85" s="26">
        <v>20</v>
      </c>
      <c r="K85" s="6">
        <v>244</v>
      </c>
      <c r="L85" s="26">
        <v>0</v>
      </c>
      <c r="M85" s="6">
        <v>203</v>
      </c>
      <c r="N85" s="26">
        <v>0</v>
      </c>
      <c r="O85" s="6"/>
      <c r="P85" s="26"/>
      <c r="Q85" s="6"/>
      <c r="R85" s="26"/>
      <c r="S85" s="6"/>
      <c r="T85" s="26"/>
      <c r="U85" s="6"/>
      <c r="V85" s="26"/>
      <c r="W85" s="6"/>
      <c r="X85" s="26"/>
      <c r="Y85" s="6"/>
      <c r="Z85" s="26"/>
      <c r="AA85" s="6"/>
      <c r="AB85" s="26"/>
      <c r="AC85" s="6"/>
      <c r="AD85" s="26"/>
      <c r="AE85" s="6"/>
      <c r="AF85" s="26"/>
      <c r="AG85" s="6"/>
      <c r="AH85" s="27"/>
      <c r="AI85" s="25">
        <f t="shared" si="11"/>
        <v>1088</v>
      </c>
      <c r="AJ85" s="6">
        <f t="shared" si="12"/>
        <v>40</v>
      </c>
      <c r="AK85" s="6">
        <f t="shared" si="13"/>
        <v>1128</v>
      </c>
      <c r="AL85" s="1">
        <f t="shared" si="15"/>
        <v>5</v>
      </c>
      <c r="AM85" s="1"/>
      <c r="AN85" s="20">
        <f t="shared" si="14"/>
        <v>217.6</v>
      </c>
    </row>
    <row r="86" spans="1:40">
      <c r="A86" s="6">
        <v>10</v>
      </c>
      <c r="B86" s="7" t="s">
        <v>206</v>
      </c>
      <c r="C86" s="23"/>
      <c r="D86" s="24">
        <f t="shared" si="10"/>
        <v>92</v>
      </c>
      <c r="E86" s="25">
        <v>226</v>
      </c>
      <c r="F86" s="26">
        <v>20</v>
      </c>
      <c r="G86" s="6">
        <v>161</v>
      </c>
      <c r="H86" s="26">
        <v>0</v>
      </c>
      <c r="I86" s="6">
        <v>247</v>
      </c>
      <c r="J86" s="26">
        <v>20</v>
      </c>
      <c r="K86" s="6">
        <v>209</v>
      </c>
      <c r="L86" s="26">
        <v>20</v>
      </c>
      <c r="M86" s="6">
        <v>189</v>
      </c>
      <c r="N86" s="26">
        <v>0</v>
      </c>
      <c r="O86" s="6"/>
      <c r="P86" s="26"/>
      <c r="Q86" s="6"/>
      <c r="R86" s="26"/>
      <c r="S86" s="6"/>
      <c r="T86" s="26"/>
      <c r="U86" s="6"/>
      <c r="V86" s="26"/>
      <c r="W86" s="6"/>
      <c r="X86" s="26"/>
      <c r="Y86" s="6"/>
      <c r="Z86" s="26"/>
      <c r="AA86" s="6"/>
      <c r="AB86" s="26"/>
      <c r="AC86" s="6"/>
      <c r="AD86" s="26"/>
      <c r="AE86" s="6"/>
      <c r="AF86" s="26"/>
      <c r="AG86" s="6"/>
      <c r="AH86" s="27"/>
      <c r="AI86" s="25">
        <f t="shared" si="11"/>
        <v>1032</v>
      </c>
      <c r="AJ86" s="6">
        <f t="shared" si="12"/>
        <v>60</v>
      </c>
      <c r="AK86" s="6">
        <f t="shared" si="13"/>
        <v>1092</v>
      </c>
      <c r="AL86" s="1">
        <f t="shared" si="15"/>
        <v>5</v>
      </c>
      <c r="AM86" s="1"/>
      <c r="AN86" s="20">
        <f t="shared" si="14"/>
        <v>206.4</v>
      </c>
    </row>
    <row r="87" spans="1:40">
      <c r="A87" s="6">
        <v>11</v>
      </c>
      <c r="B87" s="7" t="s">
        <v>207</v>
      </c>
      <c r="C87" s="23"/>
      <c r="D87" s="24">
        <f t="shared" si="10"/>
        <v>202</v>
      </c>
      <c r="E87" s="25">
        <v>262</v>
      </c>
      <c r="F87" s="26">
        <v>20</v>
      </c>
      <c r="G87" s="6">
        <v>135</v>
      </c>
      <c r="H87" s="26">
        <v>0</v>
      </c>
      <c r="I87" s="6">
        <v>224</v>
      </c>
      <c r="J87" s="26">
        <v>20</v>
      </c>
      <c r="K87" s="6">
        <v>222</v>
      </c>
      <c r="L87" s="26">
        <v>20</v>
      </c>
      <c r="M87" s="6">
        <v>279</v>
      </c>
      <c r="N87" s="26">
        <v>20</v>
      </c>
      <c r="O87" s="6"/>
      <c r="P87" s="26"/>
      <c r="Q87" s="6"/>
      <c r="R87" s="26"/>
      <c r="S87" s="6"/>
      <c r="T87" s="26"/>
      <c r="U87" s="6"/>
      <c r="V87" s="26"/>
      <c r="W87" s="6"/>
      <c r="X87" s="26"/>
      <c r="Y87" s="6"/>
      <c r="Z87" s="26"/>
      <c r="AA87" s="6"/>
      <c r="AB87" s="26"/>
      <c r="AC87" s="6"/>
      <c r="AD87" s="26"/>
      <c r="AE87" s="6"/>
      <c r="AF87" s="26"/>
      <c r="AG87" s="6"/>
      <c r="AH87" s="27"/>
      <c r="AI87" s="25">
        <f t="shared" si="11"/>
        <v>1122</v>
      </c>
      <c r="AJ87" s="6">
        <f t="shared" si="12"/>
        <v>80</v>
      </c>
      <c r="AK87" s="6">
        <f t="shared" si="13"/>
        <v>1202</v>
      </c>
      <c r="AL87" s="1">
        <f t="shared" si="15"/>
        <v>5</v>
      </c>
      <c r="AM87" s="1"/>
      <c r="AN87" s="20">
        <f t="shared" si="14"/>
        <v>224.4</v>
      </c>
    </row>
    <row r="88" spans="1:40">
      <c r="A88" s="6">
        <v>12</v>
      </c>
      <c r="B88" s="7" t="s">
        <v>208</v>
      </c>
      <c r="C88" s="23"/>
      <c r="D88" s="24">
        <f t="shared" si="10"/>
        <v>123</v>
      </c>
      <c r="E88" s="25">
        <v>202</v>
      </c>
      <c r="F88" s="26">
        <v>20</v>
      </c>
      <c r="G88" s="6">
        <v>245</v>
      </c>
      <c r="H88" s="26">
        <v>0</v>
      </c>
      <c r="I88" s="6">
        <v>187</v>
      </c>
      <c r="J88" s="26">
        <v>0</v>
      </c>
      <c r="K88" s="6">
        <v>220</v>
      </c>
      <c r="L88" s="26">
        <v>20</v>
      </c>
      <c r="M88" s="6">
        <v>209</v>
      </c>
      <c r="N88" s="26">
        <v>20</v>
      </c>
      <c r="O88" s="6"/>
      <c r="P88" s="26"/>
      <c r="Q88" s="6"/>
      <c r="R88" s="26"/>
      <c r="S88" s="6"/>
      <c r="T88" s="26"/>
      <c r="U88" s="6"/>
      <c r="V88" s="26"/>
      <c r="W88" s="6"/>
      <c r="X88" s="26"/>
      <c r="Y88" s="6"/>
      <c r="Z88" s="26"/>
      <c r="AA88" s="6"/>
      <c r="AB88" s="26"/>
      <c r="AC88" s="6"/>
      <c r="AD88" s="26"/>
      <c r="AE88" s="6"/>
      <c r="AF88" s="26"/>
      <c r="AG88" s="6"/>
      <c r="AH88" s="27"/>
      <c r="AI88" s="25">
        <f t="shared" si="11"/>
        <v>1063</v>
      </c>
      <c r="AJ88" s="6">
        <f t="shared" si="12"/>
        <v>60</v>
      </c>
      <c r="AK88" s="6">
        <f t="shared" si="13"/>
        <v>1123</v>
      </c>
      <c r="AL88" s="1">
        <f t="shared" si="15"/>
        <v>5</v>
      </c>
      <c r="AM88" s="1"/>
      <c r="AN88" s="20">
        <f t="shared" si="14"/>
        <v>212.6</v>
      </c>
    </row>
    <row r="89" spans="1:40">
      <c r="A89" s="6">
        <v>13</v>
      </c>
      <c r="B89" s="7" t="s">
        <v>209</v>
      </c>
      <c r="C89" s="23"/>
      <c r="D89" s="24">
        <f t="shared" si="10"/>
        <v>83</v>
      </c>
      <c r="E89" s="25">
        <v>214</v>
      </c>
      <c r="F89" s="26">
        <v>0</v>
      </c>
      <c r="G89" s="6">
        <v>226</v>
      </c>
      <c r="H89" s="26">
        <v>20</v>
      </c>
      <c r="I89" s="6">
        <v>176</v>
      </c>
      <c r="J89" s="26">
        <v>0</v>
      </c>
      <c r="K89" s="6">
        <v>225</v>
      </c>
      <c r="L89" s="26">
        <v>10</v>
      </c>
      <c r="M89" s="6">
        <v>192</v>
      </c>
      <c r="N89" s="26">
        <v>20</v>
      </c>
      <c r="O89" s="6"/>
      <c r="P89" s="26"/>
      <c r="Q89" s="6"/>
      <c r="R89" s="26"/>
      <c r="S89" s="6"/>
      <c r="T89" s="26"/>
      <c r="U89" s="6"/>
      <c r="V89" s="26"/>
      <c r="W89" s="6"/>
      <c r="X89" s="26"/>
      <c r="Y89" s="6"/>
      <c r="Z89" s="26"/>
      <c r="AA89" s="6"/>
      <c r="AB89" s="26"/>
      <c r="AC89" s="6"/>
      <c r="AD89" s="26"/>
      <c r="AE89" s="6"/>
      <c r="AF89" s="26"/>
      <c r="AG89" s="6"/>
      <c r="AH89" s="27"/>
      <c r="AI89" s="25">
        <f t="shared" si="11"/>
        <v>1033</v>
      </c>
      <c r="AJ89" s="6">
        <f t="shared" si="12"/>
        <v>50</v>
      </c>
      <c r="AK89" s="6">
        <f t="shared" si="13"/>
        <v>1083</v>
      </c>
      <c r="AL89" s="1">
        <f t="shared" si="15"/>
        <v>5</v>
      </c>
      <c r="AM89" s="1"/>
      <c r="AN89" s="20">
        <f t="shared" si="14"/>
        <v>206.6</v>
      </c>
    </row>
    <row r="90" spans="1:40">
      <c r="A90" s="6">
        <v>14</v>
      </c>
      <c r="B90" s="7" t="s">
        <v>210</v>
      </c>
      <c r="C90" s="23"/>
      <c r="D90" s="24">
        <f t="shared" si="10"/>
        <v>88</v>
      </c>
      <c r="E90" s="25">
        <v>206</v>
      </c>
      <c r="F90" s="26"/>
      <c r="G90" s="6">
        <v>215</v>
      </c>
      <c r="H90" s="26">
        <v>0</v>
      </c>
      <c r="I90" s="6">
        <v>221</v>
      </c>
      <c r="J90" s="26">
        <v>0</v>
      </c>
      <c r="K90" s="6">
        <v>211</v>
      </c>
      <c r="L90" s="26">
        <v>0</v>
      </c>
      <c r="M90" s="6">
        <v>215</v>
      </c>
      <c r="N90" s="26">
        <v>20</v>
      </c>
      <c r="O90" s="6"/>
      <c r="P90" s="26"/>
      <c r="Q90" s="6"/>
      <c r="R90" s="26"/>
      <c r="S90" s="6"/>
      <c r="T90" s="26"/>
      <c r="U90" s="6"/>
      <c r="V90" s="26"/>
      <c r="W90" s="6"/>
      <c r="X90" s="26"/>
      <c r="Y90" s="6"/>
      <c r="Z90" s="26"/>
      <c r="AA90" s="6"/>
      <c r="AB90" s="26"/>
      <c r="AC90" s="6"/>
      <c r="AD90" s="26"/>
      <c r="AE90" s="6"/>
      <c r="AF90" s="26"/>
      <c r="AG90" s="6"/>
      <c r="AH90" s="27"/>
      <c r="AI90" s="25">
        <f t="shared" si="11"/>
        <v>1068</v>
      </c>
      <c r="AJ90" s="6">
        <f t="shared" si="12"/>
        <v>20</v>
      </c>
      <c r="AK90" s="6">
        <f t="shared" si="13"/>
        <v>1088</v>
      </c>
      <c r="AL90" s="1">
        <f t="shared" si="15"/>
        <v>5</v>
      </c>
      <c r="AM90" s="1"/>
      <c r="AN90" s="20">
        <f t="shared" si="14"/>
        <v>213.6</v>
      </c>
    </row>
    <row r="91" spans="1:40">
      <c r="A91" s="6">
        <v>15</v>
      </c>
      <c r="B91" s="7" t="s">
        <v>211</v>
      </c>
      <c r="C91" s="23"/>
      <c r="D91" s="24">
        <f t="shared" si="10"/>
        <v>19</v>
      </c>
      <c r="E91" s="25">
        <v>196</v>
      </c>
      <c r="F91" s="26">
        <v>0</v>
      </c>
      <c r="G91" s="6">
        <v>223</v>
      </c>
      <c r="H91" s="26">
        <v>20</v>
      </c>
      <c r="I91" s="6">
        <v>216</v>
      </c>
      <c r="J91" s="26">
        <v>0</v>
      </c>
      <c r="K91" s="6">
        <v>179</v>
      </c>
      <c r="L91" s="26">
        <v>0</v>
      </c>
      <c r="M91" s="6">
        <v>185</v>
      </c>
      <c r="N91" s="26">
        <v>0</v>
      </c>
      <c r="O91" s="6"/>
      <c r="P91" s="26"/>
      <c r="Q91" s="6"/>
      <c r="R91" s="26"/>
      <c r="S91" s="6"/>
      <c r="T91" s="26"/>
      <c r="U91" s="6"/>
      <c r="V91" s="26"/>
      <c r="W91" s="6"/>
      <c r="X91" s="26"/>
      <c r="Y91" s="6"/>
      <c r="Z91" s="26"/>
      <c r="AA91" s="6"/>
      <c r="AB91" s="26"/>
      <c r="AC91" s="6"/>
      <c r="AD91" s="26"/>
      <c r="AE91" s="6"/>
      <c r="AF91" s="26"/>
      <c r="AG91" s="6"/>
      <c r="AH91" s="27"/>
      <c r="AI91" s="25">
        <f t="shared" si="11"/>
        <v>999</v>
      </c>
      <c r="AJ91" s="6">
        <f t="shared" si="12"/>
        <v>20</v>
      </c>
      <c r="AK91" s="6">
        <f t="shared" si="13"/>
        <v>1019</v>
      </c>
      <c r="AL91" s="1">
        <f t="shared" si="15"/>
        <v>5</v>
      </c>
      <c r="AM91" s="1"/>
      <c r="AN91" s="20">
        <f t="shared" si="14"/>
        <v>199.8</v>
      </c>
    </row>
    <row r="92" spans="1:40">
      <c r="A92" s="6">
        <v>16</v>
      </c>
      <c r="B92" s="7" t="s">
        <v>212</v>
      </c>
      <c r="C92" s="23"/>
      <c r="D92" s="24">
        <f t="shared" si="10"/>
        <v>33</v>
      </c>
      <c r="E92" s="25">
        <v>190</v>
      </c>
      <c r="F92" s="26">
        <v>0</v>
      </c>
      <c r="G92" s="6">
        <v>195</v>
      </c>
      <c r="H92" s="26">
        <v>0</v>
      </c>
      <c r="I92" s="6">
        <v>181</v>
      </c>
      <c r="J92" s="26">
        <v>0</v>
      </c>
      <c r="K92" s="6">
        <v>192</v>
      </c>
      <c r="L92" s="26">
        <v>0</v>
      </c>
      <c r="M92" s="6">
        <v>255</v>
      </c>
      <c r="N92" s="26">
        <v>20</v>
      </c>
      <c r="O92" s="6"/>
      <c r="P92" s="26"/>
      <c r="Q92" s="6"/>
      <c r="R92" s="26"/>
      <c r="S92" s="6"/>
      <c r="T92" s="26"/>
      <c r="U92" s="6"/>
      <c r="V92" s="26"/>
      <c r="W92" s="6"/>
      <c r="X92" s="26"/>
      <c r="Y92" s="6"/>
      <c r="Z92" s="26"/>
      <c r="AA92" s="6"/>
      <c r="AB92" s="26"/>
      <c r="AC92" s="6"/>
      <c r="AD92" s="26"/>
      <c r="AE92" s="6"/>
      <c r="AF92" s="26"/>
      <c r="AG92" s="6"/>
      <c r="AH92" s="27"/>
      <c r="AI92" s="25">
        <f t="shared" si="11"/>
        <v>1013</v>
      </c>
      <c r="AJ92" s="6">
        <f t="shared" si="12"/>
        <v>20</v>
      </c>
      <c r="AK92" s="6">
        <f t="shared" si="13"/>
        <v>1033</v>
      </c>
      <c r="AL92" s="1">
        <f t="shared" si="15"/>
        <v>5</v>
      </c>
      <c r="AM92" s="1"/>
      <c r="AN92" s="20">
        <f t="shared" si="14"/>
        <v>202.6</v>
      </c>
    </row>
  </sheetData>
  <mergeCells count="2">
    <mergeCell ref="A4:U4"/>
    <mergeCell ref="A75:AK75"/>
  </mergeCells>
  <conditionalFormatting sqref="AA77:AA92 AC77:AC92 AE77:AE92 AG77:AG92 M77:M92 O77:O92 Q77:Q92 S77:S92 U77:U92 W77:W92 Y77:Y92 E77:E92 G77:G92 I77:I92 K77:K92">
    <cfRule type="expression" dxfId="3" priority="1" stopIfTrue="1">
      <formula>(F77=10)</formula>
    </cfRule>
    <cfRule type="expression" dxfId="2" priority="2" stopIfTrue="1">
      <formula>(F77=20)</formula>
    </cfRule>
  </conditionalFormatting>
  <dataValidations count="2">
    <dataValidation type="list" allowBlank="1" showInputMessage="1" showErrorMessage="1" sqref="F77:F92 H77:H92 L77:L92 J77:J92" xr:uid="{A8D6D747-285B-46DB-98F6-BCC53CDA453C}">
      <formula1>#REF!</formula1>
    </dataValidation>
    <dataValidation type="list" allowBlank="1" showInputMessage="1" showErrorMessage="1" sqref="AB77:AB92 Z77:Z92 X77:X92 V77:V92 T77:T92 R77:R92 P77:P92 N77:N92 AH77:AH92 AF77:AF92 AD77:AD92" xr:uid="{62012AD9-7130-41B6-AB6E-71A647B58D54}">
      <formula1>$AM$6:$AM$8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8A68-A8D5-44A8-A0B8-0CA257FA02B9}">
  <dimension ref="A1:AM81"/>
  <sheetViews>
    <sheetView workbookViewId="0">
      <selection sqref="A1:D3"/>
    </sheetView>
  </sheetViews>
  <sheetFormatPr defaultRowHeight="15"/>
  <sheetData>
    <row r="1" spans="1:24">
      <c r="A1" s="55" t="s">
        <v>273</v>
      </c>
      <c r="B1" s="55" t="s">
        <v>278</v>
      </c>
      <c r="C1" s="55"/>
      <c r="D1" s="55"/>
    </row>
    <row r="2" spans="1:24">
      <c r="A2" s="55" t="s">
        <v>274</v>
      </c>
      <c r="B2" s="55" t="s">
        <v>162</v>
      </c>
      <c r="C2" s="55"/>
      <c r="D2" s="55"/>
    </row>
    <row r="3" spans="1:24">
      <c r="A3" s="55" t="s">
        <v>279</v>
      </c>
      <c r="B3" s="55" t="s">
        <v>135</v>
      </c>
      <c r="C3" s="55"/>
      <c r="D3" s="55"/>
    </row>
    <row r="5" spans="1:24" ht="15.75">
      <c r="A5" s="76" t="s">
        <v>213</v>
      </c>
      <c r="B5" s="76"/>
      <c r="C5" s="76"/>
      <c r="D5" s="76"/>
      <c r="E5" s="76"/>
      <c r="F5" s="76"/>
      <c r="G5" s="76"/>
      <c r="H5" s="76"/>
      <c r="I5" s="76"/>
      <c r="J5" s="76"/>
      <c r="K5" s="76"/>
      <c r="L5" s="76"/>
      <c r="M5" s="76"/>
      <c r="N5" s="76"/>
      <c r="O5" s="76"/>
      <c r="P5" s="76"/>
      <c r="Q5" s="76"/>
      <c r="R5" s="76"/>
      <c r="S5" s="76"/>
      <c r="T5" s="76"/>
      <c r="U5" s="76"/>
      <c r="V5" s="1"/>
    </row>
    <row r="6" spans="1:24">
      <c r="A6" s="30" t="s">
        <v>1</v>
      </c>
      <c r="B6" s="31" t="s">
        <v>2</v>
      </c>
      <c r="C6" s="32" t="s">
        <v>3</v>
      </c>
      <c r="D6" s="30" t="s">
        <v>4</v>
      </c>
      <c r="E6" s="30" t="s">
        <v>5</v>
      </c>
      <c r="F6" s="30" t="s">
        <v>6</v>
      </c>
      <c r="G6" s="30" t="s">
        <v>7</v>
      </c>
      <c r="H6" s="30" t="s">
        <v>8</v>
      </c>
      <c r="I6" s="30" t="s">
        <v>9</v>
      </c>
      <c r="J6" s="30" t="s">
        <v>10</v>
      </c>
      <c r="K6" s="30" t="s">
        <v>11</v>
      </c>
      <c r="L6" s="30" t="s">
        <v>12</v>
      </c>
      <c r="M6" s="30" t="s">
        <v>13</v>
      </c>
      <c r="N6" s="30" t="s">
        <v>14</v>
      </c>
      <c r="O6" s="30" t="s">
        <v>15</v>
      </c>
      <c r="P6" s="30" t="s">
        <v>16</v>
      </c>
      <c r="Q6" s="30" t="s">
        <v>17</v>
      </c>
      <c r="R6" s="31" t="s">
        <v>18</v>
      </c>
      <c r="S6" s="30" t="s">
        <v>19</v>
      </c>
      <c r="T6" s="33" t="s">
        <v>20</v>
      </c>
      <c r="U6" s="30" t="s">
        <v>21</v>
      </c>
      <c r="V6" s="34" t="s">
        <v>22</v>
      </c>
      <c r="X6" s="57"/>
    </row>
    <row r="7" spans="1:24">
      <c r="A7" s="6">
        <v>1</v>
      </c>
      <c r="B7" s="35" t="s">
        <v>214</v>
      </c>
      <c r="C7" s="8">
        <f t="shared" ref="C7:C62" si="0">S7-(V7*200)</f>
        <v>597</v>
      </c>
      <c r="D7" s="6">
        <v>235</v>
      </c>
      <c r="E7" s="6">
        <v>247</v>
      </c>
      <c r="F7" s="7">
        <v>248</v>
      </c>
      <c r="G7" s="7">
        <v>259</v>
      </c>
      <c r="H7" s="7">
        <v>266</v>
      </c>
      <c r="I7" s="7">
        <v>237</v>
      </c>
      <c r="J7" s="7">
        <v>255</v>
      </c>
      <c r="K7" s="7">
        <v>203</v>
      </c>
      <c r="L7" s="7">
        <v>253</v>
      </c>
      <c r="M7" s="7">
        <v>247</v>
      </c>
      <c r="N7" s="7">
        <v>257</v>
      </c>
      <c r="O7" s="7">
        <v>218</v>
      </c>
      <c r="P7" s="7">
        <v>255</v>
      </c>
      <c r="Q7" s="7">
        <v>223</v>
      </c>
      <c r="R7" s="7">
        <v>194</v>
      </c>
      <c r="S7" s="6">
        <f t="shared" ref="S7:S62" si="1">SUM(D7:R7)</f>
        <v>3597</v>
      </c>
      <c r="T7" s="9">
        <f t="shared" ref="T7:T62" si="2">IF(S7&lt;1,0,S7/V7)</f>
        <v>239.8</v>
      </c>
      <c r="U7" s="6">
        <f t="shared" ref="U7:U62" si="3">MAX(D7:R7)</f>
        <v>266</v>
      </c>
      <c r="V7" s="1">
        <f>COUNT(D7:R7)</f>
        <v>15</v>
      </c>
    </row>
    <row r="8" spans="1:24">
      <c r="A8" s="6">
        <v>2</v>
      </c>
      <c r="B8" s="35" t="s">
        <v>215</v>
      </c>
      <c r="C8" s="8">
        <f t="shared" si="0"/>
        <v>516</v>
      </c>
      <c r="D8" s="6">
        <v>204</v>
      </c>
      <c r="E8" s="6">
        <v>259</v>
      </c>
      <c r="F8" s="7">
        <v>245</v>
      </c>
      <c r="G8" s="7">
        <v>200</v>
      </c>
      <c r="H8" s="7">
        <v>227</v>
      </c>
      <c r="I8" s="7">
        <v>212</v>
      </c>
      <c r="J8" s="7">
        <v>279</v>
      </c>
      <c r="K8" s="7">
        <v>269</v>
      </c>
      <c r="L8" s="7">
        <v>216</v>
      </c>
      <c r="M8" s="7">
        <v>208</v>
      </c>
      <c r="N8" s="7">
        <v>279</v>
      </c>
      <c r="O8" s="7">
        <v>263</v>
      </c>
      <c r="P8" s="7">
        <v>238</v>
      </c>
      <c r="Q8" s="7">
        <v>214</v>
      </c>
      <c r="R8" s="7">
        <v>203</v>
      </c>
      <c r="S8" s="6">
        <f t="shared" si="1"/>
        <v>3516</v>
      </c>
      <c r="T8" s="9">
        <f t="shared" si="2"/>
        <v>234.4</v>
      </c>
      <c r="U8" s="6">
        <f t="shared" si="3"/>
        <v>279</v>
      </c>
      <c r="V8" s="1">
        <f t="shared" ref="V8:V62" si="4">COUNT(D8:R8)</f>
        <v>15</v>
      </c>
    </row>
    <row r="9" spans="1:24">
      <c r="A9" s="6">
        <v>3</v>
      </c>
      <c r="B9" s="36" t="s">
        <v>216</v>
      </c>
      <c r="C9" s="8">
        <f t="shared" si="0"/>
        <v>494</v>
      </c>
      <c r="D9" s="6">
        <v>223</v>
      </c>
      <c r="E9" s="6">
        <v>234</v>
      </c>
      <c r="F9" s="7">
        <v>224</v>
      </c>
      <c r="G9" s="7">
        <v>224</v>
      </c>
      <c r="H9" s="7">
        <v>278</v>
      </c>
      <c r="I9" s="7">
        <v>192</v>
      </c>
      <c r="J9" s="7">
        <v>216</v>
      </c>
      <c r="K9" s="7">
        <v>210</v>
      </c>
      <c r="L9" s="7">
        <v>225</v>
      </c>
      <c r="M9" s="7">
        <v>247</v>
      </c>
      <c r="N9" s="7">
        <v>223</v>
      </c>
      <c r="O9" s="7">
        <v>256</v>
      </c>
      <c r="P9" s="7">
        <v>279</v>
      </c>
      <c r="Q9" s="7">
        <v>214</v>
      </c>
      <c r="R9" s="7">
        <v>249</v>
      </c>
      <c r="S9" s="6">
        <f t="shared" si="1"/>
        <v>3494</v>
      </c>
      <c r="T9" s="9">
        <f t="shared" si="2"/>
        <v>232.93333333333334</v>
      </c>
      <c r="U9" s="6">
        <f t="shared" si="3"/>
        <v>279</v>
      </c>
      <c r="V9" s="1">
        <f t="shared" si="4"/>
        <v>15</v>
      </c>
    </row>
    <row r="10" spans="1:24">
      <c r="A10" s="6">
        <v>4</v>
      </c>
      <c r="B10" s="36" t="s">
        <v>217</v>
      </c>
      <c r="C10" s="8">
        <f t="shared" si="0"/>
        <v>467</v>
      </c>
      <c r="D10" s="6">
        <v>205</v>
      </c>
      <c r="E10" s="6">
        <v>198</v>
      </c>
      <c r="F10" s="7">
        <v>173</v>
      </c>
      <c r="G10" s="7">
        <v>238</v>
      </c>
      <c r="H10" s="7">
        <v>270</v>
      </c>
      <c r="I10" s="7">
        <v>226</v>
      </c>
      <c r="J10" s="7">
        <v>248</v>
      </c>
      <c r="K10" s="7">
        <v>238</v>
      </c>
      <c r="L10" s="7">
        <v>268</v>
      </c>
      <c r="M10" s="7">
        <v>299</v>
      </c>
      <c r="N10" s="7">
        <v>226</v>
      </c>
      <c r="O10" s="7">
        <v>258</v>
      </c>
      <c r="P10" s="7">
        <v>187</v>
      </c>
      <c r="Q10" s="7">
        <v>227</v>
      </c>
      <c r="R10" s="7">
        <v>206</v>
      </c>
      <c r="S10" s="6">
        <f t="shared" si="1"/>
        <v>3467</v>
      </c>
      <c r="T10" s="9">
        <f t="shared" si="2"/>
        <v>231.13333333333333</v>
      </c>
      <c r="U10" s="6">
        <f t="shared" si="3"/>
        <v>299</v>
      </c>
      <c r="V10" s="1">
        <f t="shared" si="4"/>
        <v>15</v>
      </c>
    </row>
    <row r="11" spans="1:24">
      <c r="A11" s="6">
        <v>5</v>
      </c>
      <c r="B11" s="35" t="s">
        <v>218</v>
      </c>
      <c r="C11" s="8">
        <f t="shared" si="0"/>
        <v>461</v>
      </c>
      <c r="D11" s="6">
        <v>256</v>
      </c>
      <c r="E11" s="6">
        <v>248</v>
      </c>
      <c r="F11" s="7">
        <v>235</v>
      </c>
      <c r="G11" s="7">
        <v>235</v>
      </c>
      <c r="H11" s="7">
        <v>279</v>
      </c>
      <c r="I11" s="7">
        <v>247</v>
      </c>
      <c r="J11" s="7">
        <v>227</v>
      </c>
      <c r="K11" s="7">
        <v>227</v>
      </c>
      <c r="L11" s="7">
        <v>182</v>
      </c>
      <c r="M11" s="7">
        <v>236</v>
      </c>
      <c r="N11" s="7">
        <v>214</v>
      </c>
      <c r="O11" s="7">
        <v>252</v>
      </c>
      <c r="P11" s="7">
        <v>183</v>
      </c>
      <c r="Q11" s="7">
        <v>204</v>
      </c>
      <c r="R11" s="7">
        <v>236</v>
      </c>
      <c r="S11" s="6">
        <f t="shared" si="1"/>
        <v>3461</v>
      </c>
      <c r="T11" s="9">
        <f t="shared" si="2"/>
        <v>230.73333333333332</v>
      </c>
      <c r="U11" s="6">
        <f t="shared" si="3"/>
        <v>279</v>
      </c>
      <c r="V11" s="1">
        <f t="shared" si="4"/>
        <v>15</v>
      </c>
    </row>
    <row r="12" spans="1:24">
      <c r="A12" s="6">
        <v>6</v>
      </c>
      <c r="B12" s="36" t="s">
        <v>219</v>
      </c>
      <c r="C12" s="8">
        <f t="shared" si="0"/>
        <v>432</v>
      </c>
      <c r="D12" s="6">
        <v>267</v>
      </c>
      <c r="E12" s="6">
        <v>245</v>
      </c>
      <c r="F12" s="7">
        <v>276</v>
      </c>
      <c r="G12" s="7">
        <v>278</v>
      </c>
      <c r="H12" s="7">
        <v>224</v>
      </c>
      <c r="I12" s="7">
        <v>214</v>
      </c>
      <c r="J12" s="7">
        <v>194</v>
      </c>
      <c r="K12" s="7">
        <v>290</v>
      </c>
      <c r="L12" s="7">
        <v>203</v>
      </c>
      <c r="M12" s="7">
        <v>240</v>
      </c>
      <c r="N12" s="7">
        <v>216</v>
      </c>
      <c r="O12" s="7">
        <v>205</v>
      </c>
      <c r="P12" s="7">
        <v>249</v>
      </c>
      <c r="Q12" s="7">
        <v>192</v>
      </c>
      <c r="R12" s="7">
        <v>139</v>
      </c>
      <c r="S12" s="6">
        <f t="shared" si="1"/>
        <v>3432</v>
      </c>
      <c r="T12" s="9">
        <f t="shared" si="2"/>
        <v>228.8</v>
      </c>
      <c r="U12" s="6">
        <f t="shared" si="3"/>
        <v>290</v>
      </c>
      <c r="V12" s="1">
        <f t="shared" si="4"/>
        <v>15</v>
      </c>
    </row>
    <row r="13" spans="1:24">
      <c r="A13" s="6">
        <v>7</v>
      </c>
      <c r="B13" s="36" t="s">
        <v>220</v>
      </c>
      <c r="C13" s="8">
        <f t="shared" si="0"/>
        <v>431</v>
      </c>
      <c r="D13" s="6">
        <v>258</v>
      </c>
      <c r="E13" s="6">
        <v>249</v>
      </c>
      <c r="F13" s="7">
        <v>235</v>
      </c>
      <c r="G13" s="7">
        <v>182</v>
      </c>
      <c r="H13" s="7">
        <v>228</v>
      </c>
      <c r="I13" s="7">
        <v>277</v>
      </c>
      <c r="J13" s="7">
        <v>237</v>
      </c>
      <c r="K13" s="7">
        <v>258</v>
      </c>
      <c r="L13" s="7">
        <v>247</v>
      </c>
      <c r="M13" s="7">
        <v>193</v>
      </c>
      <c r="N13" s="7">
        <v>238</v>
      </c>
      <c r="O13" s="7">
        <v>235</v>
      </c>
      <c r="P13" s="7">
        <v>198</v>
      </c>
      <c r="Q13" s="7">
        <v>204</v>
      </c>
      <c r="R13" s="7">
        <v>192</v>
      </c>
      <c r="S13" s="6">
        <f t="shared" si="1"/>
        <v>3431</v>
      </c>
      <c r="T13" s="9">
        <f t="shared" si="2"/>
        <v>228.73333333333332</v>
      </c>
      <c r="U13" s="6">
        <f t="shared" si="3"/>
        <v>277</v>
      </c>
      <c r="V13" s="1">
        <f t="shared" si="4"/>
        <v>15</v>
      </c>
    </row>
    <row r="14" spans="1:24">
      <c r="A14" s="6">
        <v>8</v>
      </c>
      <c r="B14" s="35" t="s">
        <v>221</v>
      </c>
      <c r="C14" s="8">
        <f t="shared" si="0"/>
        <v>395</v>
      </c>
      <c r="D14" s="6">
        <v>196</v>
      </c>
      <c r="E14" s="6">
        <v>251</v>
      </c>
      <c r="F14" s="7">
        <v>242</v>
      </c>
      <c r="G14" s="7">
        <v>222</v>
      </c>
      <c r="H14" s="7">
        <v>213</v>
      </c>
      <c r="I14" s="7">
        <v>161</v>
      </c>
      <c r="J14" s="7">
        <v>202</v>
      </c>
      <c r="K14" s="7">
        <v>247</v>
      </c>
      <c r="L14" s="7">
        <v>227</v>
      </c>
      <c r="M14" s="7">
        <v>235</v>
      </c>
      <c r="N14" s="7">
        <v>221</v>
      </c>
      <c r="O14" s="7">
        <v>230</v>
      </c>
      <c r="P14" s="7">
        <v>235</v>
      </c>
      <c r="Q14" s="7">
        <v>290</v>
      </c>
      <c r="R14" s="7">
        <v>223</v>
      </c>
      <c r="S14" s="6">
        <f t="shared" si="1"/>
        <v>3395</v>
      </c>
      <c r="T14" s="9">
        <f t="shared" si="2"/>
        <v>226.33333333333334</v>
      </c>
      <c r="U14" s="6">
        <f t="shared" si="3"/>
        <v>290</v>
      </c>
      <c r="V14" s="1">
        <f t="shared" si="4"/>
        <v>15</v>
      </c>
    </row>
    <row r="15" spans="1:24">
      <c r="A15" s="6">
        <v>9</v>
      </c>
      <c r="B15" s="35" t="s">
        <v>222</v>
      </c>
      <c r="C15" s="8">
        <f t="shared" si="0"/>
        <v>364</v>
      </c>
      <c r="D15" s="6">
        <v>224</v>
      </c>
      <c r="E15" s="6">
        <v>269</v>
      </c>
      <c r="F15" s="7">
        <v>248</v>
      </c>
      <c r="G15" s="7">
        <v>226</v>
      </c>
      <c r="H15" s="7">
        <v>209</v>
      </c>
      <c r="I15" s="7">
        <v>233</v>
      </c>
      <c r="J15" s="7">
        <v>182</v>
      </c>
      <c r="K15" s="7">
        <v>192</v>
      </c>
      <c r="L15" s="7">
        <v>235</v>
      </c>
      <c r="M15" s="7">
        <v>194</v>
      </c>
      <c r="N15" s="7">
        <v>234</v>
      </c>
      <c r="O15" s="7">
        <v>255</v>
      </c>
      <c r="P15" s="7">
        <v>192</v>
      </c>
      <c r="Q15" s="7">
        <v>245</v>
      </c>
      <c r="R15" s="7">
        <v>226</v>
      </c>
      <c r="S15" s="6">
        <f t="shared" si="1"/>
        <v>3364</v>
      </c>
      <c r="T15" s="9">
        <f t="shared" si="2"/>
        <v>224.26666666666668</v>
      </c>
      <c r="U15" s="6">
        <f t="shared" si="3"/>
        <v>269</v>
      </c>
      <c r="V15" s="1">
        <f t="shared" si="4"/>
        <v>15</v>
      </c>
    </row>
    <row r="16" spans="1:24">
      <c r="A16" s="6">
        <v>10</v>
      </c>
      <c r="B16" s="37" t="s">
        <v>223</v>
      </c>
      <c r="C16" s="8">
        <f t="shared" si="0"/>
        <v>345</v>
      </c>
      <c r="D16" s="38">
        <v>269</v>
      </c>
      <c r="E16" s="38">
        <v>238</v>
      </c>
      <c r="F16" s="39">
        <v>211</v>
      </c>
      <c r="G16" s="39">
        <v>238</v>
      </c>
      <c r="H16" s="39">
        <v>238</v>
      </c>
      <c r="I16" s="39">
        <v>225</v>
      </c>
      <c r="J16" s="39">
        <v>245</v>
      </c>
      <c r="K16" s="39">
        <v>224</v>
      </c>
      <c r="L16" s="39">
        <v>190</v>
      </c>
      <c r="M16" s="39">
        <v>218</v>
      </c>
      <c r="N16" s="39">
        <v>256</v>
      </c>
      <c r="O16" s="39">
        <v>191</v>
      </c>
      <c r="P16" s="39">
        <v>197</v>
      </c>
      <c r="Q16" s="39">
        <v>189</v>
      </c>
      <c r="R16" s="39">
        <v>216</v>
      </c>
      <c r="S16" s="6">
        <f t="shared" si="1"/>
        <v>3345</v>
      </c>
      <c r="T16" s="9">
        <f t="shared" si="2"/>
        <v>223</v>
      </c>
      <c r="U16" s="6">
        <f t="shared" si="3"/>
        <v>269</v>
      </c>
      <c r="V16" s="1">
        <f t="shared" si="4"/>
        <v>15</v>
      </c>
    </row>
    <row r="17" spans="1:22">
      <c r="A17" s="6">
        <v>11</v>
      </c>
      <c r="B17" s="35" t="s">
        <v>224</v>
      </c>
      <c r="C17" s="40">
        <f t="shared" si="0"/>
        <v>331</v>
      </c>
      <c r="D17" s="1">
        <v>278</v>
      </c>
      <c r="E17" s="1">
        <v>258</v>
      </c>
      <c r="F17" s="20">
        <v>225</v>
      </c>
      <c r="G17" s="20">
        <v>205</v>
      </c>
      <c r="H17" s="20">
        <v>200</v>
      </c>
      <c r="I17" s="20">
        <v>241</v>
      </c>
      <c r="J17" s="20">
        <v>218</v>
      </c>
      <c r="K17" s="20">
        <v>247</v>
      </c>
      <c r="L17" s="20">
        <v>227</v>
      </c>
      <c r="M17" s="20">
        <v>173</v>
      </c>
      <c r="N17" s="20">
        <v>176</v>
      </c>
      <c r="O17" s="20">
        <v>210</v>
      </c>
      <c r="P17" s="20">
        <v>221</v>
      </c>
      <c r="Q17" s="20">
        <v>218</v>
      </c>
      <c r="R17" s="20">
        <v>234</v>
      </c>
      <c r="S17" s="41">
        <f t="shared" si="1"/>
        <v>3331</v>
      </c>
      <c r="T17" s="9">
        <f t="shared" si="2"/>
        <v>222.06666666666666</v>
      </c>
      <c r="U17" s="6">
        <f t="shared" si="3"/>
        <v>278</v>
      </c>
      <c r="V17" s="1">
        <f t="shared" si="4"/>
        <v>15</v>
      </c>
    </row>
    <row r="18" spans="1:22">
      <c r="A18" s="6">
        <v>12</v>
      </c>
      <c r="B18" s="36" t="s">
        <v>225</v>
      </c>
      <c r="C18" s="8">
        <f t="shared" si="0"/>
        <v>327</v>
      </c>
      <c r="D18" s="14">
        <v>274</v>
      </c>
      <c r="E18" s="14">
        <v>205</v>
      </c>
      <c r="F18" s="12">
        <v>213</v>
      </c>
      <c r="G18" s="12">
        <v>225</v>
      </c>
      <c r="H18" s="12">
        <v>237</v>
      </c>
      <c r="I18" s="12">
        <v>168</v>
      </c>
      <c r="J18" s="12">
        <v>235</v>
      </c>
      <c r="K18" s="12">
        <v>225</v>
      </c>
      <c r="L18" s="12">
        <v>224</v>
      </c>
      <c r="M18" s="12">
        <v>235</v>
      </c>
      <c r="N18" s="12">
        <v>216</v>
      </c>
      <c r="O18" s="12">
        <v>268</v>
      </c>
      <c r="P18" s="12">
        <v>167</v>
      </c>
      <c r="Q18" s="12">
        <v>212</v>
      </c>
      <c r="R18" s="12">
        <v>223</v>
      </c>
      <c r="S18" s="6">
        <f t="shared" si="1"/>
        <v>3327</v>
      </c>
      <c r="T18" s="9">
        <f t="shared" si="2"/>
        <v>221.8</v>
      </c>
      <c r="U18" s="6">
        <f t="shared" si="3"/>
        <v>274</v>
      </c>
      <c r="V18" s="1">
        <f t="shared" si="4"/>
        <v>15</v>
      </c>
    </row>
    <row r="19" spans="1:22">
      <c r="A19" s="6">
        <v>13</v>
      </c>
      <c r="B19" s="36" t="s">
        <v>226</v>
      </c>
      <c r="C19" s="8">
        <f t="shared" si="0"/>
        <v>297</v>
      </c>
      <c r="D19" s="6">
        <v>244</v>
      </c>
      <c r="E19" s="6">
        <v>231</v>
      </c>
      <c r="F19" s="7">
        <v>225</v>
      </c>
      <c r="G19" s="7">
        <v>243</v>
      </c>
      <c r="H19" s="7">
        <v>215</v>
      </c>
      <c r="I19" s="7">
        <v>182</v>
      </c>
      <c r="J19" s="7">
        <v>223</v>
      </c>
      <c r="K19" s="7">
        <v>190</v>
      </c>
      <c r="L19" s="7">
        <v>235</v>
      </c>
      <c r="M19" s="7">
        <v>194</v>
      </c>
      <c r="N19" s="7">
        <v>216</v>
      </c>
      <c r="O19" s="7">
        <v>200</v>
      </c>
      <c r="P19" s="7">
        <v>224</v>
      </c>
      <c r="Q19" s="7">
        <v>249</v>
      </c>
      <c r="R19" s="7">
        <v>226</v>
      </c>
      <c r="S19" s="6">
        <f t="shared" si="1"/>
        <v>3297</v>
      </c>
      <c r="T19" s="9">
        <f t="shared" si="2"/>
        <v>219.8</v>
      </c>
      <c r="U19" s="6">
        <f t="shared" si="3"/>
        <v>249</v>
      </c>
      <c r="V19" s="1">
        <f t="shared" si="4"/>
        <v>15</v>
      </c>
    </row>
    <row r="20" spans="1:22">
      <c r="A20" s="6">
        <v>14</v>
      </c>
      <c r="B20" s="36" t="s">
        <v>227</v>
      </c>
      <c r="C20" s="8">
        <f t="shared" si="0"/>
        <v>256</v>
      </c>
      <c r="D20" s="6">
        <v>205</v>
      </c>
      <c r="E20" s="6">
        <v>254</v>
      </c>
      <c r="F20" s="7">
        <v>244</v>
      </c>
      <c r="G20" s="7">
        <v>219</v>
      </c>
      <c r="H20" s="7">
        <v>225</v>
      </c>
      <c r="I20" s="7">
        <v>212</v>
      </c>
      <c r="J20" s="7">
        <v>208</v>
      </c>
      <c r="K20" s="7">
        <v>211</v>
      </c>
      <c r="L20" s="7">
        <v>207</v>
      </c>
      <c r="M20" s="7">
        <v>233</v>
      </c>
      <c r="N20" s="7">
        <v>238</v>
      </c>
      <c r="O20" s="7">
        <v>224</v>
      </c>
      <c r="P20" s="7">
        <v>166</v>
      </c>
      <c r="Q20" s="7">
        <v>216</v>
      </c>
      <c r="R20" s="7">
        <v>194</v>
      </c>
      <c r="S20" s="6">
        <f t="shared" si="1"/>
        <v>3256</v>
      </c>
      <c r="T20" s="9">
        <f t="shared" si="2"/>
        <v>217.06666666666666</v>
      </c>
      <c r="U20" s="6">
        <f t="shared" si="3"/>
        <v>254</v>
      </c>
      <c r="V20" s="1">
        <f t="shared" si="4"/>
        <v>15</v>
      </c>
    </row>
    <row r="21" spans="1:22">
      <c r="A21" s="6">
        <v>15</v>
      </c>
      <c r="B21" s="36" t="s">
        <v>228</v>
      </c>
      <c r="C21" s="8">
        <f t="shared" si="0"/>
        <v>228</v>
      </c>
      <c r="D21" s="6">
        <v>247</v>
      </c>
      <c r="E21" s="6">
        <v>225</v>
      </c>
      <c r="F21" s="7">
        <v>198</v>
      </c>
      <c r="G21" s="7">
        <v>226</v>
      </c>
      <c r="H21" s="7">
        <v>203</v>
      </c>
      <c r="I21" s="7">
        <v>225</v>
      </c>
      <c r="J21" s="7">
        <v>247</v>
      </c>
      <c r="K21" s="7">
        <v>227</v>
      </c>
      <c r="L21" s="7">
        <v>169</v>
      </c>
      <c r="M21" s="7">
        <v>193</v>
      </c>
      <c r="N21" s="7">
        <v>203</v>
      </c>
      <c r="O21" s="7">
        <v>226</v>
      </c>
      <c r="P21" s="7">
        <v>269</v>
      </c>
      <c r="Q21" s="7">
        <v>175</v>
      </c>
      <c r="R21" s="7">
        <v>195</v>
      </c>
      <c r="S21" s="6">
        <f t="shared" si="1"/>
        <v>3228</v>
      </c>
      <c r="T21" s="9">
        <f t="shared" si="2"/>
        <v>215.2</v>
      </c>
      <c r="U21" s="6">
        <f t="shared" si="3"/>
        <v>269</v>
      </c>
      <c r="V21" s="1">
        <f t="shared" si="4"/>
        <v>15</v>
      </c>
    </row>
    <row r="22" spans="1:22" ht="15.75" thickBot="1">
      <c r="A22" s="6">
        <v>16</v>
      </c>
      <c r="B22" s="35" t="s">
        <v>229</v>
      </c>
      <c r="C22" s="8">
        <f t="shared" si="0"/>
        <v>224</v>
      </c>
      <c r="D22" s="42">
        <v>149</v>
      </c>
      <c r="E22" s="42">
        <v>155</v>
      </c>
      <c r="F22" s="43">
        <v>177</v>
      </c>
      <c r="G22" s="43">
        <v>224</v>
      </c>
      <c r="H22" s="43">
        <v>244</v>
      </c>
      <c r="I22" s="43">
        <v>174</v>
      </c>
      <c r="J22" s="43">
        <v>268</v>
      </c>
      <c r="K22" s="43">
        <v>215</v>
      </c>
      <c r="L22" s="43">
        <v>238</v>
      </c>
      <c r="M22" s="43">
        <v>216</v>
      </c>
      <c r="N22" s="43">
        <v>279</v>
      </c>
      <c r="O22" s="43">
        <v>279</v>
      </c>
      <c r="P22" s="43">
        <v>184</v>
      </c>
      <c r="Q22" s="43">
        <v>235</v>
      </c>
      <c r="R22" s="43">
        <v>187</v>
      </c>
      <c r="S22" s="6">
        <f t="shared" si="1"/>
        <v>3224</v>
      </c>
      <c r="T22" s="9">
        <f t="shared" si="2"/>
        <v>214.93333333333334</v>
      </c>
      <c r="U22" s="6">
        <f t="shared" si="3"/>
        <v>279</v>
      </c>
      <c r="V22" s="1">
        <f t="shared" si="4"/>
        <v>15</v>
      </c>
    </row>
    <row r="23" spans="1:22">
      <c r="A23" s="6">
        <v>17</v>
      </c>
      <c r="B23" s="36" t="s">
        <v>230</v>
      </c>
      <c r="C23" s="8">
        <f t="shared" si="0"/>
        <v>196</v>
      </c>
      <c r="D23" s="14">
        <v>227</v>
      </c>
      <c r="E23" s="14">
        <v>254</v>
      </c>
      <c r="F23" s="12">
        <v>205</v>
      </c>
      <c r="G23" s="12">
        <v>257</v>
      </c>
      <c r="H23" s="12">
        <v>187</v>
      </c>
      <c r="I23" s="12">
        <v>198</v>
      </c>
      <c r="J23" s="12">
        <v>193</v>
      </c>
      <c r="K23" s="12">
        <v>211</v>
      </c>
      <c r="L23" s="12">
        <v>245</v>
      </c>
      <c r="M23" s="12">
        <v>235</v>
      </c>
      <c r="N23" s="12">
        <v>235</v>
      </c>
      <c r="O23" s="12">
        <v>237</v>
      </c>
      <c r="P23" s="12">
        <v>173</v>
      </c>
      <c r="Q23" s="12">
        <v>182</v>
      </c>
      <c r="R23" s="12">
        <v>157</v>
      </c>
      <c r="S23" s="6">
        <f t="shared" si="1"/>
        <v>3196</v>
      </c>
      <c r="T23" s="9">
        <f t="shared" si="2"/>
        <v>213.06666666666666</v>
      </c>
      <c r="U23" s="6">
        <f t="shared" si="3"/>
        <v>257</v>
      </c>
      <c r="V23" s="1">
        <f t="shared" si="4"/>
        <v>15</v>
      </c>
    </row>
    <row r="24" spans="1:22">
      <c r="A24" s="6">
        <v>18</v>
      </c>
      <c r="B24" s="35" t="s">
        <v>231</v>
      </c>
      <c r="C24" s="8">
        <f t="shared" si="0"/>
        <v>188</v>
      </c>
      <c r="D24" s="6">
        <v>208</v>
      </c>
      <c r="E24" s="6">
        <v>235</v>
      </c>
      <c r="F24" s="7">
        <v>223</v>
      </c>
      <c r="G24" s="7">
        <v>210</v>
      </c>
      <c r="H24" s="7">
        <v>191</v>
      </c>
      <c r="I24" s="7">
        <v>190</v>
      </c>
      <c r="J24" s="7">
        <v>214</v>
      </c>
      <c r="K24" s="7">
        <v>213</v>
      </c>
      <c r="L24" s="7">
        <v>199</v>
      </c>
      <c r="M24" s="7">
        <v>245</v>
      </c>
      <c r="N24" s="7">
        <v>234</v>
      </c>
      <c r="O24" s="7">
        <v>204</v>
      </c>
      <c r="P24" s="7">
        <v>216</v>
      </c>
      <c r="Q24" s="7">
        <v>224</v>
      </c>
      <c r="R24" s="7">
        <v>182</v>
      </c>
      <c r="S24" s="6">
        <f t="shared" si="1"/>
        <v>3188</v>
      </c>
      <c r="T24" s="9">
        <f t="shared" si="2"/>
        <v>212.53333333333333</v>
      </c>
      <c r="U24" s="6">
        <f t="shared" si="3"/>
        <v>245</v>
      </c>
      <c r="V24" s="1">
        <f t="shared" si="4"/>
        <v>15</v>
      </c>
    </row>
    <row r="25" spans="1:22">
      <c r="A25" s="6">
        <v>19</v>
      </c>
      <c r="B25" s="36" t="s">
        <v>232</v>
      </c>
      <c r="C25" s="8">
        <f t="shared" si="0"/>
        <v>160</v>
      </c>
      <c r="D25" s="6">
        <v>208</v>
      </c>
      <c r="E25" s="6">
        <v>225</v>
      </c>
      <c r="F25" s="7">
        <v>278</v>
      </c>
      <c r="G25" s="7">
        <v>192</v>
      </c>
      <c r="H25" s="7">
        <v>178</v>
      </c>
      <c r="I25" s="7">
        <v>257</v>
      </c>
      <c r="J25" s="7">
        <v>195</v>
      </c>
      <c r="K25" s="7">
        <v>197</v>
      </c>
      <c r="L25" s="7">
        <v>206</v>
      </c>
      <c r="M25" s="7">
        <v>173</v>
      </c>
      <c r="N25" s="7">
        <v>219</v>
      </c>
      <c r="O25" s="7">
        <v>258</v>
      </c>
      <c r="P25" s="7">
        <v>206</v>
      </c>
      <c r="Q25" s="7">
        <v>191</v>
      </c>
      <c r="R25" s="7">
        <v>177</v>
      </c>
      <c r="S25" s="6">
        <f t="shared" si="1"/>
        <v>3160</v>
      </c>
      <c r="T25" s="9">
        <f t="shared" si="2"/>
        <v>210.66666666666666</v>
      </c>
      <c r="U25" s="6">
        <f t="shared" si="3"/>
        <v>278</v>
      </c>
      <c r="V25" s="1">
        <f t="shared" si="4"/>
        <v>15</v>
      </c>
    </row>
    <row r="26" spans="1:22">
      <c r="A26" s="6">
        <v>20</v>
      </c>
      <c r="B26" s="36" t="s">
        <v>233</v>
      </c>
      <c r="C26" s="8">
        <f t="shared" si="0"/>
        <v>158</v>
      </c>
      <c r="D26" s="6">
        <v>212</v>
      </c>
      <c r="E26" s="6">
        <v>226</v>
      </c>
      <c r="F26" s="7">
        <v>228</v>
      </c>
      <c r="G26" s="7">
        <v>201</v>
      </c>
      <c r="H26" s="7">
        <v>210</v>
      </c>
      <c r="I26" s="7">
        <v>190</v>
      </c>
      <c r="J26" s="7">
        <v>189</v>
      </c>
      <c r="K26" s="7">
        <v>194</v>
      </c>
      <c r="L26" s="7">
        <v>225</v>
      </c>
      <c r="M26" s="7">
        <v>190</v>
      </c>
      <c r="N26" s="7">
        <v>213</v>
      </c>
      <c r="O26" s="7">
        <v>187</v>
      </c>
      <c r="P26" s="7">
        <v>170</v>
      </c>
      <c r="Q26" s="7">
        <v>223</v>
      </c>
      <c r="R26" s="44">
        <v>300</v>
      </c>
      <c r="S26" s="6">
        <f t="shared" si="1"/>
        <v>3158</v>
      </c>
      <c r="T26" s="9">
        <f t="shared" si="2"/>
        <v>210.53333333333333</v>
      </c>
      <c r="U26" s="6">
        <f t="shared" si="3"/>
        <v>300</v>
      </c>
      <c r="V26" s="1">
        <f t="shared" si="4"/>
        <v>15</v>
      </c>
    </row>
    <row r="27" spans="1:22">
      <c r="A27" s="6">
        <v>21</v>
      </c>
      <c r="B27" s="37" t="s">
        <v>234</v>
      </c>
      <c r="C27" s="8">
        <f t="shared" si="0"/>
        <v>155</v>
      </c>
      <c r="D27" s="6">
        <v>192</v>
      </c>
      <c r="E27" s="6">
        <v>228</v>
      </c>
      <c r="F27" s="7">
        <v>227</v>
      </c>
      <c r="G27" s="7">
        <v>170</v>
      </c>
      <c r="H27" s="7">
        <v>235</v>
      </c>
      <c r="I27" s="7">
        <v>257</v>
      </c>
      <c r="J27" s="7">
        <v>256</v>
      </c>
      <c r="K27" s="7">
        <v>247</v>
      </c>
      <c r="L27" s="7">
        <v>211</v>
      </c>
      <c r="M27" s="7">
        <v>180</v>
      </c>
      <c r="N27" s="7">
        <v>182</v>
      </c>
      <c r="O27" s="7">
        <v>152</v>
      </c>
      <c r="P27" s="7">
        <v>196</v>
      </c>
      <c r="Q27" s="7">
        <v>185</v>
      </c>
      <c r="R27" s="7">
        <v>237</v>
      </c>
      <c r="S27" s="6">
        <f t="shared" si="1"/>
        <v>3155</v>
      </c>
      <c r="T27" s="9">
        <f t="shared" si="2"/>
        <v>210.33333333333334</v>
      </c>
      <c r="U27" s="6">
        <f t="shared" si="3"/>
        <v>257</v>
      </c>
      <c r="V27" s="1">
        <f t="shared" si="4"/>
        <v>15</v>
      </c>
    </row>
    <row r="28" spans="1:22">
      <c r="A28" s="6">
        <v>22</v>
      </c>
      <c r="B28" s="36" t="s">
        <v>235</v>
      </c>
      <c r="C28" s="8">
        <f t="shared" si="0"/>
        <v>154</v>
      </c>
      <c r="D28" s="6">
        <v>226</v>
      </c>
      <c r="E28" s="6">
        <v>201</v>
      </c>
      <c r="F28" s="7">
        <v>181</v>
      </c>
      <c r="G28" s="7">
        <v>215</v>
      </c>
      <c r="H28" s="7">
        <v>212</v>
      </c>
      <c r="I28" s="7">
        <v>202</v>
      </c>
      <c r="J28" s="7">
        <v>158</v>
      </c>
      <c r="K28" s="7">
        <v>256</v>
      </c>
      <c r="L28" s="7">
        <v>180</v>
      </c>
      <c r="M28" s="7">
        <v>213</v>
      </c>
      <c r="N28" s="7">
        <v>225</v>
      </c>
      <c r="O28" s="7">
        <v>268</v>
      </c>
      <c r="P28" s="7">
        <v>235</v>
      </c>
      <c r="Q28" s="7">
        <v>183</v>
      </c>
      <c r="R28" s="7">
        <v>199</v>
      </c>
      <c r="S28" s="6">
        <f t="shared" si="1"/>
        <v>3154</v>
      </c>
      <c r="T28" s="9">
        <f t="shared" si="2"/>
        <v>210.26666666666668</v>
      </c>
      <c r="U28" s="6">
        <f t="shared" si="3"/>
        <v>268</v>
      </c>
      <c r="V28" s="1">
        <f t="shared" si="4"/>
        <v>15</v>
      </c>
    </row>
    <row r="29" spans="1:22">
      <c r="A29" s="6">
        <v>23</v>
      </c>
      <c r="B29" s="35" t="s">
        <v>236</v>
      </c>
      <c r="C29" s="8">
        <f t="shared" si="0"/>
        <v>146</v>
      </c>
      <c r="D29" s="6">
        <v>199</v>
      </c>
      <c r="E29" s="6">
        <v>201</v>
      </c>
      <c r="F29" s="7">
        <v>148</v>
      </c>
      <c r="G29" s="7">
        <v>203</v>
      </c>
      <c r="H29" s="7">
        <v>215</v>
      </c>
      <c r="I29" s="7">
        <v>159</v>
      </c>
      <c r="J29" s="7">
        <v>234</v>
      </c>
      <c r="K29" s="7">
        <v>234</v>
      </c>
      <c r="L29" s="7">
        <v>235</v>
      </c>
      <c r="M29" s="7">
        <v>185</v>
      </c>
      <c r="N29" s="7">
        <v>224</v>
      </c>
      <c r="O29" s="7">
        <v>236</v>
      </c>
      <c r="P29" s="7">
        <v>202</v>
      </c>
      <c r="Q29" s="7">
        <v>214</v>
      </c>
      <c r="R29" s="7">
        <v>257</v>
      </c>
      <c r="S29" s="6">
        <f t="shared" si="1"/>
        <v>3146</v>
      </c>
      <c r="T29" s="9">
        <f t="shared" si="2"/>
        <v>209.73333333333332</v>
      </c>
      <c r="U29" s="6">
        <f t="shared" si="3"/>
        <v>257</v>
      </c>
      <c r="V29" s="1">
        <f t="shared" si="4"/>
        <v>15</v>
      </c>
    </row>
    <row r="30" spans="1:22">
      <c r="A30" s="6">
        <v>24</v>
      </c>
      <c r="B30" s="35" t="s">
        <v>237</v>
      </c>
      <c r="C30" s="8">
        <f t="shared" si="0"/>
        <v>136</v>
      </c>
      <c r="D30" s="6">
        <v>200</v>
      </c>
      <c r="E30" s="6">
        <v>187</v>
      </c>
      <c r="F30" s="7">
        <v>180</v>
      </c>
      <c r="G30" s="7">
        <v>248</v>
      </c>
      <c r="H30" s="7">
        <v>196</v>
      </c>
      <c r="I30" s="7">
        <v>196</v>
      </c>
      <c r="J30" s="7">
        <v>265</v>
      </c>
      <c r="K30" s="7">
        <v>215</v>
      </c>
      <c r="L30" s="7">
        <v>170</v>
      </c>
      <c r="M30" s="7">
        <v>204</v>
      </c>
      <c r="N30" s="7">
        <v>206</v>
      </c>
      <c r="O30" s="7">
        <v>237</v>
      </c>
      <c r="P30" s="7">
        <v>182</v>
      </c>
      <c r="Q30" s="7">
        <v>224</v>
      </c>
      <c r="R30" s="7">
        <v>226</v>
      </c>
      <c r="S30" s="6">
        <f t="shared" si="1"/>
        <v>3136</v>
      </c>
      <c r="T30" s="9">
        <f t="shared" si="2"/>
        <v>209.06666666666666</v>
      </c>
      <c r="U30" s="6">
        <f t="shared" si="3"/>
        <v>265</v>
      </c>
      <c r="V30" s="1">
        <f t="shared" si="4"/>
        <v>15</v>
      </c>
    </row>
    <row r="31" spans="1:22">
      <c r="A31" s="6">
        <v>25</v>
      </c>
      <c r="B31" s="36" t="s">
        <v>238</v>
      </c>
      <c r="C31" s="8">
        <f t="shared" si="0"/>
        <v>130</v>
      </c>
      <c r="D31" s="6">
        <v>180</v>
      </c>
      <c r="E31" s="6">
        <v>238</v>
      </c>
      <c r="F31" s="7">
        <v>175</v>
      </c>
      <c r="G31" s="7">
        <v>145</v>
      </c>
      <c r="H31" s="7">
        <v>196</v>
      </c>
      <c r="I31" s="7">
        <v>237</v>
      </c>
      <c r="J31" s="7">
        <v>162</v>
      </c>
      <c r="K31" s="7">
        <v>248</v>
      </c>
      <c r="L31" s="7">
        <v>246</v>
      </c>
      <c r="M31" s="7">
        <v>267</v>
      </c>
      <c r="N31" s="7">
        <v>200</v>
      </c>
      <c r="O31" s="7">
        <v>225</v>
      </c>
      <c r="P31" s="7">
        <v>172</v>
      </c>
      <c r="Q31" s="7">
        <v>247</v>
      </c>
      <c r="R31" s="7">
        <v>192</v>
      </c>
      <c r="S31" s="6">
        <f t="shared" si="1"/>
        <v>3130</v>
      </c>
      <c r="T31" s="9">
        <f t="shared" si="2"/>
        <v>208.66666666666666</v>
      </c>
      <c r="U31" s="6">
        <f t="shared" si="3"/>
        <v>267</v>
      </c>
      <c r="V31" s="1">
        <f t="shared" si="4"/>
        <v>15</v>
      </c>
    </row>
    <row r="32" spans="1:22">
      <c r="A32" s="6">
        <v>26</v>
      </c>
      <c r="B32" s="36" t="s">
        <v>239</v>
      </c>
      <c r="C32" s="8">
        <f t="shared" si="0"/>
        <v>124</v>
      </c>
      <c r="D32" s="6">
        <v>236</v>
      </c>
      <c r="E32" s="6">
        <v>180</v>
      </c>
      <c r="F32" s="7">
        <v>243</v>
      </c>
      <c r="G32" s="7">
        <v>204</v>
      </c>
      <c r="H32" s="7">
        <v>255</v>
      </c>
      <c r="I32" s="7">
        <v>241</v>
      </c>
      <c r="J32" s="7">
        <v>236</v>
      </c>
      <c r="K32" s="7">
        <v>246</v>
      </c>
      <c r="L32" s="7">
        <v>171</v>
      </c>
      <c r="M32" s="7">
        <v>206</v>
      </c>
      <c r="N32" s="7">
        <v>177</v>
      </c>
      <c r="O32" s="7">
        <v>203</v>
      </c>
      <c r="P32" s="7">
        <v>169</v>
      </c>
      <c r="Q32" s="7">
        <v>176</v>
      </c>
      <c r="R32" s="7">
        <v>181</v>
      </c>
      <c r="S32" s="6">
        <f t="shared" si="1"/>
        <v>3124</v>
      </c>
      <c r="T32" s="9">
        <f t="shared" si="2"/>
        <v>208.26666666666668</v>
      </c>
      <c r="U32" s="6">
        <f t="shared" si="3"/>
        <v>255</v>
      </c>
      <c r="V32" s="1">
        <f t="shared" si="4"/>
        <v>15</v>
      </c>
    </row>
    <row r="33" spans="1:22">
      <c r="A33" s="6">
        <v>27</v>
      </c>
      <c r="B33" s="37" t="s">
        <v>240</v>
      </c>
      <c r="C33" s="8">
        <f t="shared" si="0"/>
        <v>119</v>
      </c>
      <c r="D33" s="6">
        <v>152</v>
      </c>
      <c r="E33" s="6">
        <v>269</v>
      </c>
      <c r="F33" s="7">
        <v>264</v>
      </c>
      <c r="G33" s="7">
        <v>197</v>
      </c>
      <c r="H33" s="7">
        <v>173</v>
      </c>
      <c r="I33" s="7">
        <v>158</v>
      </c>
      <c r="J33" s="7">
        <v>210</v>
      </c>
      <c r="K33" s="7">
        <v>243</v>
      </c>
      <c r="L33" s="7">
        <v>247</v>
      </c>
      <c r="M33" s="7">
        <v>223</v>
      </c>
      <c r="N33" s="7">
        <v>201</v>
      </c>
      <c r="O33" s="7">
        <v>225</v>
      </c>
      <c r="P33" s="7">
        <v>192</v>
      </c>
      <c r="Q33" s="7">
        <v>173</v>
      </c>
      <c r="R33" s="7">
        <v>192</v>
      </c>
      <c r="S33" s="6">
        <f t="shared" si="1"/>
        <v>3119</v>
      </c>
      <c r="T33" s="9">
        <f t="shared" si="2"/>
        <v>207.93333333333334</v>
      </c>
      <c r="U33" s="6">
        <f t="shared" si="3"/>
        <v>269</v>
      </c>
      <c r="V33" s="1">
        <f t="shared" si="4"/>
        <v>15</v>
      </c>
    </row>
    <row r="34" spans="1:22">
      <c r="A34" s="6">
        <v>28</v>
      </c>
      <c r="B34" s="35" t="s">
        <v>241</v>
      </c>
      <c r="C34" s="8">
        <f t="shared" si="0"/>
        <v>106</v>
      </c>
      <c r="D34" s="6">
        <v>231</v>
      </c>
      <c r="E34" s="6">
        <v>211</v>
      </c>
      <c r="F34" s="7">
        <v>256</v>
      </c>
      <c r="G34" s="7">
        <v>279</v>
      </c>
      <c r="H34" s="7">
        <v>210</v>
      </c>
      <c r="I34" s="7">
        <v>196</v>
      </c>
      <c r="J34" s="7">
        <v>235</v>
      </c>
      <c r="K34" s="7">
        <v>172</v>
      </c>
      <c r="L34" s="7">
        <v>204</v>
      </c>
      <c r="M34" s="7">
        <v>166</v>
      </c>
      <c r="N34" s="7">
        <v>173</v>
      </c>
      <c r="O34" s="7">
        <v>211</v>
      </c>
      <c r="P34" s="7">
        <v>163</v>
      </c>
      <c r="Q34" s="7">
        <v>187</v>
      </c>
      <c r="R34" s="7">
        <v>212</v>
      </c>
      <c r="S34" s="6">
        <f t="shared" si="1"/>
        <v>3106</v>
      </c>
      <c r="T34" s="9">
        <f t="shared" si="2"/>
        <v>207.06666666666666</v>
      </c>
      <c r="U34" s="6">
        <f t="shared" si="3"/>
        <v>279</v>
      </c>
      <c r="V34" s="1">
        <f t="shared" si="4"/>
        <v>15</v>
      </c>
    </row>
    <row r="35" spans="1:22">
      <c r="A35" s="6">
        <v>29</v>
      </c>
      <c r="B35" s="36" t="s">
        <v>242</v>
      </c>
      <c r="C35" s="8">
        <f t="shared" si="0"/>
        <v>96</v>
      </c>
      <c r="D35" s="6">
        <v>224</v>
      </c>
      <c r="E35" s="6">
        <v>183</v>
      </c>
      <c r="F35" s="7">
        <v>201</v>
      </c>
      <c r="G35" s="7">
        <v>201</v>
      </c>
      <c r="H35" s="7">
        <v>146</v>
      </c>
      <c r="I35" s="7">
        <v>223</v>
      </c>
      <c r="J35" s="7">
        <v>226</v>
      </c>
      <c r="K35" s="7">
        <v>245</v>
      </c>
      <c r="L35" s="7">
        <v>202</v>
      </c>
      <c r="M35" s="7">
        <v>257</v>
      </c>
      <c r="N35" s="7">
        <v>201</v>
      </c>
      <c r="O35" s="7">
        <v>203</v>
      </c>
      <c r="P35" s="7">
        <v>189</v>
      </c>
      <c r="Q35" s="7">
        <v>219</v>
      </c>
      <c r="R35" s="7">
        <v>176</v>
      </c>
      <c r="S35" s="6">
        <f t="shared" si="1"/>
        <v>3096</v>
      </c>
      <c r="T35" s="9">
        <f t="shared" si="2"/>
        <v>206.4</v>
      </c>
      <c r="U35" s="6">
        <f t="shared" si="3"/>
        <v>257</v>
      </c>
      <c r="V35" s="1">
        <f t="shared" si="4"/>
        <v>15</v>
      </c>
    </row>
    <row r="36" spans="1:22">
      <c r="A36" s="6">
        <v>30</v>
      </c>
      <c r="B36" s="36" t="s">
        <v>243</v>
      </c>
      <c r="C36" s="8">
        <f t="shared" si="0"/>
        <v>95</v>
      </c>
      <c r="D36" s="6">
        <v>222</v>
      </c>
      <c r="E36" s="6">
        <v>157</v>
      </c>
      <c r="F36" s="7">
        <v>262</v>
      </c>
      <c r="G36" s="7">
        <v>158</v>
      </c>
      <c r="H36" s="7">
        <v>155</v>
      </c>
      <c r="I36" s="7">
        <v>148</v>
      </c>
      <c r="J36" s="7">
        <v>177</v>
      </c>
      <c r="K36" s="7">
        <v>267</v>
      </c>
      <c r="L36" s="7">
        <v>190</v>
      </c>
      <c r="M36" s="7">
        <v>222</v>
      </c>
      <c r="N36" s="7">
        <v>199</v>
      </c>
      <c r="O36" s="7">
        <v>290</v>
      </c>
      <c r="P36" s="7">
        <v>198</v>
      </c>
      <c r="Q36" s="7">
        <v>245</v>
      </c>
      <c r="R36" s="7">
        <v>205</v>
      </c>
      <c r="S36" s="6">
        <f t="shared" si="1"/>
        <v>3095</v>
      </c>
      <c r="T36" s="9">
        <f t="shared" si="2"/>
        <v>206.33333333333334</v>
      </c>
      <c r="U36" s="6">
        <f t="shared" si="3"/>
        <v>290</v>
      </c>
      <c r="V36" s="1">
        <f t="shared" si="4"/>
        <v>15</v>
      </c>
    </row>
    <row r="37" spans="1:22">
      <c r="A37" s="6">
        <v>31</v>
      </c>
      <c r="B37" s="36" t="s">
        <v>244</v>
      </c>
      <c r="C37" s="8">
        <f t="shared" si="0"/>
        <v>71</v>
      </c>
      <c r="D37" s="6">
        <v>183</v>
      </c>
      <c r="E37" s="6">
        <v>202</v>
      </c>
      <c r="F37" s="7">
        <v>210</v>
      </c>
      <c r="G37" s="7">
        <v>170</v>
      </c>
      <c r="H37" s="7">
        <v>225</v>
      </c>
      <c r="I37" s="7">
        <v>157</v>
      </c>
      <c r="J37" s="7">
        <v>186</v>
      </c>
      <c r="K37" s="7">
        <v>174</v>
      </c>
      <c r="L37" s="7">
        <v>178</v>
      </c>
      <c r="M37" s="7">
        <v>225</v>
      </c>
      <c r="N37" s="7">
        <v>228</v>
      </c>
      <c r="O37" s="7">
        <v>228</v>
      </c>
      <c r="P37" s="7">
        <v>256</v>
      </c>
      <c r="Q37" s="7">
        <v>248</v>
      </c>
      <c r="R37" s="7">
        <v>201</v>
      </c>
      <c r="S37" s="6">
        <f t="shared" si="1"/>
        <v>3071</v>
      </c>
      <c r="T37" s="9">
        <f t="shared" si="2"/>
        <v>204.73333333333332</v>
      </c>
      <c r="U37" s="6">
        <f t="shared" si="3"/>
        <v>256</v>
      </c>
      <c r="V37" s="1">
        <f t="shared" si="4"/>
        <v>15</v>
      </c>
    </row>
    <row r="38" spans="1:22">
      <c r="A38" s="23">
        <v>32</v>
      </c>
      <c r="B38" s="45" t="s">
        <v>245</v>
      </c>
      <c r="C38" s="8">
        <f t="shared" si="0"/>
        <v>63</v>
      </c>
      <c r="D38" s="6">
        <v>171</v>
      </c>
      <c r="E38" s="6">
        <v>257</v>
      </c>
      <c r="F38" s="7">
        <v>162</v>
      </c>
      <c r="G38" s="7">
        <v>235</v>
      </c>
      <c r="H38" s="7">
        <v>211</v>
      </c>
      <c r="I38" s="7">
        <v>234</v>
      </c>
      <c r="J38" s="7">
        <v>159</v>
      </c>
      <c r="K38" s="7">
        <v>219</v>
      </c>
      <c r="L38" s="7">
        <v>248</v>
      </c>
      <c r="M38" s="7">
        <v>204</v>
      </c>
      <c r="N38" s="7">
        <v>189</v>
      </c>
      <c r="O38" s="7">
        <v>221</v>
      </c>
      <c r="P38" s="7">
        <v>184</v>
      </c>
      <c r="Q38" s="7">
        <v>204</v>
      </c>
      <c r="R38" s="7">
        <v>165</v>
      </c>
      <c r="S38" s="6">
        <f t="shared" si="1"/>
        <v>3063</v>
      </c>
      <c r="T38" s="9">
        <f t="shared" si="2"/>
        <v>204.2</v>
      </c>
      <c r="U38" s="6">
        <f t="shared" si="3"/>
        <v>257</v>
      </c>
      <c r="V38" s="1">
        <f t="shared" si="4"/>
        <v>15</v>
      </c>
    </row>
    <row r="39" spans="1:22">
      <c r="A39" s="6">
        <v>33</v>
      </c>
      <c r="B39" s="46" t="s">
        <v>246</v>
      </c>
      <c r="C39" s="8">
        <f t="shared" si="0"/>
        <v>52</v>
      </c>
      <c r="D39" s="6">
        <v>200</v>
      </c>
      <c r="E39" s="6">
        <v>268</v>
      </c>
      <c r="F39" s="7">
        <v>214</v>
      </c>
      <c r="G39" s="7">
        <v>203</v>
      </c>
      <c r="H39" s="7">
        <v>203</v>
      </c>
      <c r="I39" s="7">
        <v>198</v>
      </c>
      <c r="J39" s="7">
        <v>204</v>
      </c>
      <c r="K39" s="7">
        <v>209</v>
      </c>
      <c r="L39" s="7">
        <v>178</v>
      </c>
      <c r="M39" s="7">
        <v>212</v>
      </c>
      <c r="N39" s="7">
        <v>238</v>
      </c>
      <c r="O39" s="7">
        <v>222</v>
      </c>
      <c r="P39" s="7">
        <v>132</v>
      </c>
      <c r="Q39" s="7">
        <v>192</v>
      </c>
      <c r="R39" s="7">
        <v>179</v>
      </c>
      <c r="S39" s="6">
        <f t="shared" si="1"/>
        <v>3052</v>
      </c>
      <c r="T39" s="9">
        <f t="shared" si="2"/>
        <v>203.46666666666667</v>
      </c>
      <c r="U39" s="6">
        <f t="shared" si="3"/>
        <v>268</v>
      </c>
      <c r="V39" s="1">
        <f t="shared" si="4"/>
        <v>15</v>
      </c>
    </row>
    <row r="40" spans="1:22">
      <c r="A40" s="6">
        <v>34</v>
      </c>
      <c r="B40" s="47" t="s">
        <v>247</v>
      </c>
      <c r="C40" s="8">
        <f t="shared" si="0"/>
        <v>39</v>
      </c>
      <c r="D40" s="6">
        <v>209</v>
      </c>
      <c r="E40" s="6">
        <v>163</v>
      </c>
      <c r="F40" s="7">
        <v>166</v>
      </c>
      <c r="G40" s="7">
        <v>153</v>
      </c>
      <c r="H40" s="7">
        <v>211</v>
      </c>
      <c r="I40" s="7">
        <v>195</v>
      </c>
      <c r="J40" s="7">
        <v>173</v>
      </c>
      <c r="K40" s="7">
        <v>216</v>
      </c>
      <c r="L40" s="7">
        <v>222</v>
      </c>
      <c r="M40" s="7">
        <v>197</v>
      </c>
      <c r="N40" s="7">
        <v>183</v>
      </c>
      <c r="O40" s="7">
        <v>223</v>
      </c>
      <c r="P40" s="7">
        <v>233</v>
      </c>
      <c r="Q40" s="7">
        <v>227</v>
      </c>
      <c r="R40" s="7">
        <v>268</v>
      </c>
      <c r="S40" s="6">
        <f t="shared" si="1"/>
        <v>3039</v>
      </c>
      <c r="T40" s="9">
        <f t="shared" si="2"/>
        <v>202.6</v>
      </c>
      <c r="U40" s="6">
        <f t="shared" si="3"/>
        <v>268</v>
      </c>
      <c r="V40" s="1">
        <f t="shared" si="4"/>
        <v>15</v>
      </c>
    </row>
    <row r="41" spans="1:22">
      <c r="A41" s="6">
        <v>35</v>
      </c>
      <c r="B41" s="48" t="s">
        <v>248</v>
      </c>
      <c r="C41" s="8">
        <f t="shared" si="0"/>
        <v>39</v>
      </c>
      <c r="D41" s="6">
        <v>219</v>
      </c>
      <c r="E41" s="6">
        <v>205</v>
      </c>
      <c r="F41" s="7">
        <v>221</v>
      </c>
      <c r="G41" s="7">
        <v>206</v>
      </c>
      <c r="H41" s="7">
        <v>213</v>
      </c>
      <c r="I41" s="7">
        <v>243</v>
      </c>
      <c r="J41" s="7">
        <v>189</v>
      </c>
      <c r="K41" s="7">
        <v>170</v>
      </c>
      <c r="L41" s="7">
        <v>167</v>
      </c>
      <c r="M41" s="7">
        <v>242</v>
      </c>
      <c r="N41" s="7">
        <v>158</v>
      </c>
      <c r="O41" s="7">
        <v>204</v>
      </c>
      <c r="P41" s="7">
        <v>197</v>
      </c>
      <c r="Q41" s="7">
        <v>223</v>
      </c>
      <c r="R41" s="7">
        <v>182</v>
      </c>
      <c r="S41" s="6">
        <f t="shared" si="1"/>
        <v>3039</v>
      </c>
      <c r="T41" s="9">
        <f t="shared" si="2"/>
        <v>202.6</v>
      </c>
      <c r="U41" s="6">
        <f t="shared" si="3"/>
        <v>243</v>
      </c>
      <c r="V41" s="1">
        <f t="shared" si="4"/>
        <v>15</v>
      </c>
    </row>
    <row r="42" spans="1:22">
      <c r="A42" s="6">
        <v>36</v>
      </c>
      <c r="B42" s="47" t="s">
        <v>249</v>
      </c>
      <c r="C42" s="8">
        <f t="shared" si="0"/>
        <v>4</v>
      </c>
      <c r="D42" s="6">
        <v>155</v>
      </c>
      <c r="E42" s="6">
        <v>243</v>
      </c>
      <c r="F42" s="7">
        <v>166</v>
      </c>
      <c r="G42" s="7">
        <v>184</v>
      </c>
      <c r="H42" s="7">
        <v>192</v>
      </c>
      <c r="I42" s="7">
        <v>189</v>
      </c>
      <c r="J42" s="7">
        <v>172</v>
      </c>
      <c r="K42" s="7">
        <v>203</v>
      </c>
      <c r="L42" s="7">
        <v>265</v>
      </c>
      <c r="M42" s="7">
        <v>220</v>
      </c>
      <c r="N42" s="7">
        <v>200</v>
      </c>
      <c r="O42" s="7">
        <v>213</v>
      </c>
      <c r="P42" s="7">
        <v>203</v>
      </c>
      <c r="Q42" s="7">
        <v>194</v>
      </c>
      <c r="R42" s="7">
        <v>205</v>
      </c>
      <c r="S42" s="6">
        <f t="shared" si="1"/>
        <v>3004</v>
      </c>
      <c r="T42" s="9">
        <f t="shared" si="2"/>
        <v>200.26666666666668</v>
      </c>
      <c r="U42" s="6">
        <f t="shared" si="3"/>
        <v>265</v>
      </c>
      <c r="V42" s="1">
        <f t="shared" si="4"/>
        <v>15</v>
      </c>
    </row>
    <row r="43" spans="1:22">
      <c r="A43" s="6">
        <v>37</v>
      </c>
      <c r="B43" s="49" t="s">
        <v>250</v>
      </c>
      <c r="C43" s="8">
        <f t="shared" si="0"/>
        <v>-6</v>
      </c>
      <c r="D43" s="6">
        <v>176</v>
      </c>
      <c r="E43" s="6">
        <v>201</v>
      </c>
      <c r="F43" s="7">
        <v>129</v>
      </c>
      <c r="G43" s="7">
        <v>204</v>
      </c>
      <c r="H43" s="7">
        <v>237</v>
      </c>
      <c r="I43" s="7">
        <v>202</v>
      </c>
      <c r="J43" s="7">
        <v>208</v>
      </c>
      <c r="K43" s="7">
        <v>211</v>
      </c>
      <c r="L43" s="7">
        <v>234</v>
      </c>
      <c r="M43" s="7">
        <v>170</v>
      </c>
      <c r="N43" s="7">
        <v>183</v>
      </c>
      <c r="O43" s="7">
        <v>204</v>
      </c>
      <c r="P43" s="7">
        <v>229</v>
      </c>
      <c r="Q43" s="7">
        <v>193</v>
      </c>
      <c r="R43" s="7">
        <v>213</v>
      </c>
      <c r="S43" s="6">
        <f t="shared" si="1"/>
        <v>2994</v>
      </c>
      <c r="T43" s="9">
        <f t="shared" si="2"/>
        <v>199.6</v>
      </c>
      <c r="U43" s="6">
        <f t="shared" si="3"/>
        <v>237</v>
      </c>
      <c r="V43" s="1">
        <f t="shared" si="4"/>
        <v>15</v>
      </c>
    </row>
    <row r="44" spans="1:22">
      <c r="A44" s="6">
        <v>38</v>
      </c>
      <c r="B44" s="46" t="s">
        <v>251</v>
      </c>
      <c r="C44" s="8">
        <f t="shared" si="0"/>
        <v>-69</v>
      </c>
      <c r="D44" s="6">
        <v>227</v>
      </c>
      <c r="E44" s="6">
        <v>246</v>
      </c>
      <c r="F44" s="7">
        <v>194</v>
      </c>
      <c r="G44" s="7">
        <v>182</v>
      </c>
      <c r="H44" s="7">
        <v>225</v>
      </c>
      <c r="I44" s="7">
        <v>209</v>
      </c>
      <c r="J44" s="7">
        <v>190</v>
      </c>
      <c r="K44" s="7">
        <v>162</v>
      </c>
      <c r="L44" s="7">
        <v>268</v>
      </c>
      <c r="M44" s="7">
        <v>193</v>
      </c>
      <c r="N44" s="7">
        <v>177</v>
      </c>
      <c r="O44" s="7">
        <v>161</v>
      </c>
      <c r="P44" s="7">
        <v>166</v>
      </c>
      <c r="Q44" s="7">
        <v>158</v>
      </c>
      <c r="R44" s="7">
        <v>173</v>
      </c>
      <c r="S44" s="6">
        <f t="shared" si="1"/>
        <v>2931</v>
      </c>
      <c r="T44" s="9">
        <f t="shared" si="2"/>
        <v>195.4</v>
      </c>
      <c r="U44" s="6">
        <f t="shared" si="3"/>
        <v>268</v>
      </c>
      <c r="V44" s="1">
        <f t="shared" si="4"/>
        <v>15</v>
      </c>
    </row>
    <row r="45" spans="1:22">
      <c r="A45" s="6">
        <v>39</v>
      </c>
      <c r="B45" s="48" t="s">
        <v>252</v>
      </c>
      <c r="C45" s="8">
        <f t="shared" si="0"/>
        <v>-83</v>
      </c>
      <c r="D45" s="6">
        <v>213</v>
      </c>
      <c r="E45" s="6">
        <v>235</v>
      </c>
      <c r="F45" s="7">
        <v>224</v>
      </c>
      <c r="G45" s="7">
        <v>174</v>
      </c>
      <c r="H45" s="7">
        <v>163</v>
      </c>
      <c r="I45" s="7">
        <v>223</v>
      </c>
      <c r="J45" s="7">
        <v>194</v>
      </c>
      <c r="K45" s="7">
        <v>210</v>
      </c>
      <c r="L45" s="7">
        <v>200</v>
      </c>
      <c r="M45" s="7">
        <v>192</v>
      </c>
      <c r="N45" s="7">
        <v>163</v>
      </c>
      <c r="O45" s="7">
        <v>189</v>
      </c>
      <c r="P45" s="7">
        <v>169</v>
      </c>
      <c r="Q45" s="7">
        <v>210</v>
      </c>
      <c r="R45" s="7">
        <v>158</v>
      </c>
      <c r="S45" s="6">
        <f t="shared" si="1"/>
        <v>2917</v>
      </c>
      <c r="T45" s="9">
        <f t="shared" si="2"/>
        <v>194.46666666666667</v>
      </c>
      <c r="U45" s="6">
        <f t="shared" si="3"/>
        <v>235</v>
      </c>
      <c r="V45" s="1">
        <f t="shared" si="4"/>
        <v>15</v>
      </c>
    </row>
    <row r="46" spans="1:22">
      <c r="A46" s="6">
        <v>40</v>
      </c>
      <c r="B46" s="50" t="s">
        <v>253</v>
      </c>
      <c r="C46" s="8">
        <f t="shared" si="0"/>
        <v>-95</v>
      </c>
      <c r="D46" s="6">
        <v>212</v>
      </c>
      <c r="E46" s="6">
        <v>174</v>
      </c>
      <c r="F46" s="7">
        <v>159</v>
      </c>
      <c r="G46" s="7">
        <v>177</v>
      </c>
      <c r="H46" s="7">
        <v>171</v>
      </c>
      <c r="I46" s="7">
        <v>222</v>
      </c>
      <c r="J46" s="7">
        <v>165</v>
      </c>
      <c r="K46" s="7">
        <v>200</v>
      </c>
      <c r="L46" s="7">
        <v>259</v>
      </c>
      <c r="M46" s="7">
        <v>206</v>
      </c>
      <c r="N46" s="7">
        <v>201</v>
      </c>
      <c r="O46" s="7">
        <v>189</v>
      </c>
      <c r="P46" s="7">
        <v>184</v>
      </c>
      <c r="Q46" s="7">
        <v>183</v>
      </c>
      <c r="R46" s="7">
        <v>203</v>
      </c>
      <c r="S46" s="6">
        <f t="shared" si="1"/>
        <v>2905</v>
      </c>
      <c r="T46" s="9">
        <f t="shared" si="2"/>
        <v>193.66666666666666</v>
      </c>
      <c r="U46" s="6">
        <f t="shared" si="3"/>
        <v>259</v>
      </c>
      <c r="V46" s="1">
        <f t="shared" si="4"/>
        <v>15</v>
      </c>
    </row>
    <row r="47" spans="1:22">
      <c r="A47" s="6">
        <v>41</v>
      </c>
      <c r="B47" s="50" t="s">
        <v>254</v>
      </c>
      <c r="C47" s="8">
        <f t="shared" si="0"/>
        <v>-172</v>
      </c>
      <c r="D47" s="1">
        <v>177</v>
      </c>
      <c r="E47" s="1">
        <v>203</v>
      </c>
      <c r="F47" s="20">
        <v>209</v>
      </c>
      <c r="G47" s="20">
        <v>170</v>
      </c>
      <c r="H47" s="20">
        <v>150</v>
      </c>
      <c r="I47" s="20">
        <v>191</v>
      </c>
      <c r="J47" s="20">
        <v>116</v>
      </c>
      <c r="K47" s="20">
        <v>172</v>
      </c>
      <c r="L47" s="20">
        <v>244</v>
      </c>
      <c r="M47" s="20">
        <v>201</v>
      </c>
      <c r="N47" s="20">
        <v>160</v>
      </c>
      <c r="O47" s="20">
        <v>172</v>
      </c>
      <c r="P47" s="20">
        <v>183</v>
      </c>
      <c r="Q47" s="20">
        <v>247</v>
      </c>
      <c r="R47" s="20">
        <v>233</v>
      </c>
      <c r="S47" s="6">
        <f t="shared" si="1"/>
        <v>2828</v>
      </c>
      <c r="T47" s="9">
        <f t="shared" si="2"/>
        <v>188.53333333333333</v>
      </c>
      <c r="U47" s="6">
        <f t="shared" si="3"/>
        <v>247</v>
      </c>
      <c r="V47" s="1">
        <f t="shared" si="4"/>
        <v>15</v>
      </c>
    </row>
    <row r="48" spans="1:22">
      <c r="A48" s="6">
        <v>42</v>
      </c>
      <c r="B48" s="50" t="s">
        <v>255</v>
      </c>
      <c r="C48" s="8">
        <f t="shared" si="0"/>
        <v>-204</v>
      </c>
      <c r="D48" s="1">
        <v>186</v>
      </c>
      <c r="E48" s="1">
        <v>213</v>
      </c>
      <c r="F48" s="20">
        <v>213</v>
      </c>
      <c r="G48" s="20">
        <v>120</v>
      </c>
      <c r="H48" s="20">
        <v>186</v>
      </c>
      <c r="I48" s="20">
        <v>156</v>
      </c>
      <c r="J48" s="20">
        <v>202</v>
      </c>
      <c r="K48" s="20">
        <v>151</v>
      </c>
      <c r="L48" s="20">
        <v>176</v>
      </c>
      <c r="M48" s="20">
        <v>210</v>
      </c>
      <c r="N48" s="20">
        <v>219</v>
      </c>
      <c r="O48" s="20">
        <v>183</v>
      </c>
      <c r="P48" s="20">
        <v>185</v>
      </c>
      <c r="Q48" s="20">
        <v>173</v>
      </c>
      <c r="R48" s="20">
        <v>223</v>
      </c>
      <c r="S48" s="6">
        <f t="shared" si="1"/>
        <v>2796</v>
      </c>
      <c r="T48" s="9">
        <f t="shared" si="2"/>
        <v>186.4</v>
      </c>
      <c r="U48" s="6">
        <f t="shared" si="3"/>
        <v>223</v>
      </c>
      <c r="V48" s="1">
        <f t="shared" si="4"/>
        <v>15</v>
      </c>
    </row>
    <row r="49" spans="1:39">
      <c r="A49" s="6">
        <v>43</v>
      </c>
      <c r="B49" s="51" t="s">
        <v>256</v>
      </c>
      <c r="C49" s="8">
        <f t="shared" si="0"/>
        <v>-205</v>
      </c>
      <c r="D49" s="1">
        <v>180</v>
      </c>
      <c r="E49" s="1">
        <v>169</v>
      </c>
      <c r="F49" s="20">
        <v>180</v>
      </c>
      <c r="G49" s="20">
        <v>176</v>
      </c>
      <c r="H49" s="20">
        <v>167</v>
      </c>
      <c r="I49" s="20">
        <v>156</v>
      </c>
      <c r="J49" s="20">
        <v>199</v>
      </c>
      <c r="K49" s="20">
        <v>220</v>
      </c>
      <c r="L49" s="20">
        <v>204</v>
      </c>
      <c r="M49" s="20">
        <v>218</v>
      </c>
      <c r="N49" s="20">
        <v>226</v>
      </c>
      <c r="O49" s="20">
        <v>179</v>
      </c>
      <c r="P49" s="20">
        <v>160</v>
      </c>
      <c r="Q49" s="20">
        <v>191</v>
      </c>
      <c r="R49" s="20">
        <v>170</v>
      </c>
      <c r="S49" s="6">
        <f t="shared" si="1"/>
        <v>2795</v>
      </c>
      <c r="T49" s="9">
        <f t="shared" si="2"/>
        <v>186.33333333333334</v>
      </c>
      <c r="U49" s="6">
        <f t="shared" si="3"/>
        <v>226</v>
      </c>
      <c r="V49" s="1">
        <f t="shared" si="4"/>
        <v>15</v>
      </c>
    </row>
    <row r="50" spans="1:39">
      <c r="A50" s="6">
        <v>44</v>
      </c>
      <c r="B50" s="51" t="s">
        <v>257</v>
      </c>
      <c r="C50" s="8">
        <f t="shared" si="0"/>
        <v>-224</v>
      </c>
      <c r="D50" s="1">
        <v>172</v>
      </c>
      <c r="E50" s="1">
        <v>215</v>
      </c>
      <c r="F50" s="20">
        <v>155</v>
      </c>
      <c r="G50" s="20">
        <v>144</v>
      </c>
      <c r="H50" s="20">
        <v>156</v>
      </c>
      <c r="I50" s="20">
        <v>180</v>
      </c>
      <c r="J50" s="20">
        <v>186</v>
      </c>
      <c r="K50" s="20">
        <v>208</v>
      </c>
      <c r="L50" s="20">
        <v>195</v>
      </c>
      <c r="M50" s="20">
        <v>158</v>
      </c>
      <c r="N50" s="20">
        <v>159</v>
      </c>
      <c r="O50" s="20">
        <v>244</v>
      </c>
      <c r="P50" s="20">
        <v>225</v>
      </c>
      <c r="Q50" s="20">
        <v>184</v>
      </c>
      <c r="R50" s="20">
        <v>195</v>
      </c>
      <c r="S50" s="6">
        <f t="shared" si="1"/>
        <v>2776</v>
      </c>
      <c r="T50" s="9">
        <f t="shared" si="2"/>
        <v>185.06666666666666</v>
      </c>
      <c r="U50" s="6">
        <f t="shared" si="3"/>
        <v>244</v>
      </c>
      <c r="V50" s="1">
        <f t="shared" si="4"/>
        <v>15</v>
      </c>
    </row>
    <row r="51" spans="1:39">
      <c r="A51" s="6">
        <v>45</v>
      </c>
      <c r="B51" s="52" t="s">
        <v>258</v>
      </c>
      <c r="C51" s="8">
        <f t="shared" si="0"/>
        <v>-226</v>
      </c>
      <c r="D51" s="1">
        <v>157</v>
      </c>
      <c r="E51" s="1">
        <v>160</v>
      </c>
      <c r="F51" s="20">
        <v>177</v>
      </c>
      <c r="G51" s="20">
        <v>207</v>
      </c>
      <c r="H51" s="20">
        <v>175</v>
      </c>
      <c r="I51" s="20">
        <v>168</v>
      </c>
      <c r="J51" s="20">
        <v>194</v>
      </c>
      <c r="K51" s="20">
        <v>221</v>
      </c>
      <c r="L51" s="20">
        <v>190</v>
      </c>
      <c r="M51" s="20">
        <v>202</v>
      </c>
      <c r="N51" s="20">
        <v>188</v>
      </c>
      <c r="O51" s="20">
        <v>216</v>
      </c>
      <c r="P51" s="20">
        <v>202</v>
      </c>
      <c r="Q51" s="20">
        <v>147</v>
      </c>
      <c r="R51" s="20">
        <v>170</v>
      </c>
      <c r="S51" s="6">
        <f t="shared" si="1"/>
        <v>2774</v>
      </c>
      <c r="T51" s="9">
        <f t="shared" si="2"/>
        <v>184.93333333333334</v>
      </c>
      <c r="U51" s="6">
        <f t="shared" si="3"/>
        <v>221</v>
      </c>
      <c r="V51" s="1">
        <f t="shared" si="4"/>
        <v>15</v>
      </c>
    </row>
    <row r="52" spans="1:39">
      <c r="A52" s="6">
        <v>46</v>
      </c>
      <c r="B52" s="52" t="s">
        <v>259</v>
      </c>
      <c r="C52" s="8">
        <f t="shared" si="0"/>
        <v>-251</v>
      </c>
      <c r="D52" s="1">
        <v>194</v>
      </c>
      <c r="E52" s="1">
        <v>173</v>
      </c>
      <c r="F52" s="20">
        <v>168</v>
      </c>
      <c r="G52" s="20">
        <v>187</v>
      </c>
      <c r="H52" s="20">
        <v>178</v>
      </c>
      <c r="I52" s="20">
        <v>170</v>
      </c>
      <c r="J52" s="20">
        <v>175</v>
      </c>
      <c r="K52" s="20">
        <v>276</v>
      </c>
      <c r="L52" s="20">
        <v>161</v>
      </c>
      <c r="M52" s="20">
        <v>132</v>
      </c>
      <c r="N52" s="20">
        <v>171</v>
      </c>
      <c r="O52" s="20">
        <v>183</v>
      </c>
      <c r="P52" s="20">
        <v>179</v>
      </c>
      <c r="Q52" s="20">
        <v>211</v>
      </c>
      <c r="R52" s="20">
        <v>191</v>
      </c>
      <c r="S52" s="6">
        <f t="shared" si="1"/>
        <v>2749</v>
      </c>
      <c r="T52" s="9">
        <f t="shared" si="2"/>
        <v>183.26666666666668</v>
      </c>
      <c r="U52" s="6">
        <f t="shared" si="3"/>
        <v>276</v>
      </c>
      <c r="V52" s="1">
        <f t="shared" si="4"/>
        <v>15</v>
      </c>
    </row>
    <row r="53" spans="1:39">
      <c r="A53" s="6">
        <v>47</v>
      </c>
      <c r="B53" s="50" t="s">
        <v>260</v>
      </c>
      <c r="C53" s="8">
        <f t="shared" si="0"/>
        <v>-256</v>
      </c>
      <c r="D53" s="1">
        <v>217</v>
      </c>
      <c r="E53" s="1">
        <v>196</v>
      </c>
      <c r="F53" s="20">
        <v>181</v>
      </c>
      <c r="G53" s="20">
        <v>148</v>
      </c>
      <c r="H53" s="20">
        <v>147</v>
      </c>
      <c r="I53" s="20">
        <v>156</v>
      </c>
      <c r="J53" s="20">
        <v>175</v>
      </c>
      <c r="K53" s="20">
        <v>195</v>
      </c>
      <c r="L53" s="20">
        <v>221</v>
      </c>
      <c r="M53" s="20">
        <v>187</v>
      </c>
      <c r="N53" s="20">
        <v>230</v>
      </c>
      <c r="O53" s="20">
        <v>182</v>
      </c>
      <c r="P53" s="20">
        <v>144</v>
      </c>
      <c r="Q53" s="20">
        <v>201</v>
      </c>
      <c r="R53" s="20">
        <v>164</v>
      </c>
      <c r="S53" s="6">
        <f t="shared" si="1"/>
        <v>2744</v>
      </c>
      <c r="T53" s="9">
        <f t="shared" si="2"/>
        <v>182.93333333333334</v>
      </c>
      <c r="U53" s="6">
        <f t="shared" si="3"/>
        <v>230</v>
      </c>
      <c r="V53" s="1">
        <f t="shared" si="4"/>
        <v>15</v>
      </c>
    </row>
    <row r="54" spans="1:39">
      <c r="A54" s="6">
        <v>48</v>
      </c>
      <c r="B54" s="50" t="s">
        <v>261</v>
      </c>
      <c r="C54" s="8">
        <f t="shared" si="0"/>
        <v>-327</v>
      </c>
      <c r="D54" s="1">
        <v>156</v>
      </c>
      <c r="E54" s="1">
        <v>194</v>
      </c>
      <c r="F54" s="20">
        <v>207</v>
      </c>
      <c r="G54" s="20">
        <v>162</v>
      </c>
      <c r="H54" s="20">
        <v>187</v>
      </c>
      <c r="I54" s="20">
        <v>179</v>
      </c>
      <c r="J54" s="20">
        <v>184</v>
      </c>
      <c r="K54" s="20">
        <v>199</v>
      </c>
      <c r="L54" s="20">
        <v>180</v>
      </c>
      <c r="M54" s="20">
        <v>178</v>
      </c>
      <c r="N54" s="20">
        <v>201</v>
      </c>
      <c r="O54" s="20">
        <v>131</v>
      </c>
      <c r="P54" s="20">
        <v>144</v>
      </c>
      <c r="Q54" s="20">
        <v>187</v>
      </c>
      <c r="R54" s="20">
        <v>184</v>
      </c>
      <c r="S54" s="6">
        <f t="shared" si="1"/>
        <v>2673</v>
      </c>
      <c r="T54" s="9">
        <f t="shared" si="2"/>
        <v>178.2</v>
      </c>
      <c r="U54" s="6">
        <f t="shared" si="3"/>
        <v>207</v>
      </c>
      <c r="V54" s="1">
        <f t="shared" si="4"/>
        <v>15</v>
      </c>
    </row>
    <row r="55" spans="1:39">
      <c r="A55" s="6">
        <v>49</v>
      </c>
      <c r="B55" s="52" t="s">
        <v>262</v>
      </c>
      <c r="C55" s="8">
        <f t="shared" si="0"/>
        <v>-396</v>
      </c>
      <c r="D55" s="1">
        <v>159</v>
      </c>
      <c r="E55" s="1">
        <v>170</v>
      </c>
      <c r="F55" s="20">
        <v>175</v>
      </c>
      <c r="G55" s="20">
        <v>126</v>
      </c>
      <c r="H55" s="20">
        <v>196</v>
      </c>
      <c r="I55" s="20">
        <v>218</v>
      </c>
      <c r="J55" s="20">
        <v>183</v>
      </c>
      <c r="K55" s="20">
        <v>185</v>
      </c>
      <c r="L55" s="20">
        <v>182</v>
      </c>
      <c r="M55" s="20">
        <v>210</v>
      </c>
      <c r="N55" s="20">
        <v>145</v>
      </c>
      <c r="O55" s="20">
        <v>161</v>
      </c>
      <c r="P55" s="20">
        <v>188</v>
      </c>
      <c r="Q55" s="20">
        <v>148</v>
      </c>
      <c r="R55" s="20">
        <v>158</v>
      </c>
      <c r="S55" s="6">
        <f t="shared" si="1"/>
        <v>2604</v>
      </c>
      <c r="T55" s="9">
        <f t="shared" si="2"/>
        <v>173.6</v>
      </c>
      <c r="U55" s="6">
        <f t="shared" si="3"/>
        <v>218</v>
      </c>
      <c r="V55" s="1">
        <f t="shared" si="4"/>
        <v>15</v>
      </c>
    </row>
    <row r="56" spans="1:39">
      <c r="A56" s="6">
        <v>50</v>
      </c>
      <c r="B56" s="52" t="s">
        <v>263</v>
      </c>
      <c r="C56" s="8">
        <f t="shared" si="0"/>
        <v>-397</v>
      </c>
      <c r="D56" s="1">
        <v>172</v>
      </c>
      <c r="E56" s="1">
        <v>182</v>
      </c>
      <c r="F56" s="20">
        <v>177</v>
      </c>
      <c r="G56" s="20">
        <v>197</v>
      </c>
      <c r="H56" s="20">
        <v>198</v>
      </c>
      <c r="I56" s="20">
        <v>134</v>
      </c>
      <c r="J56" s="20">
        <v>160</v>
      </c>
      <c r="K56" s="20">
        <v>183</v>
      </c>
      <c r="L56" s="20">
        <v>130</v>
      </c>
      <c r="M56" s="20">
        <v>195</v>
      </c>
      <c r="N56" s="20">
        <v>175</v>
      </c>
      <c r="O56" s="20">
        <v>179</v>
      </c>
      <c r="P56" s="20">
        <v>180</v>
      </c>
      <c r="Q56" s="20">
        <v>172</v>
      </c>
      <c r="R56" s="20">
        <v>169</v>
      </c>
      <c r="S56" s="6">
        <f t="shared" si="1"/>
        <v>2603</v>
      </c>
      <c r="T56" s="9">
        <f t="shared" si="2"/>
        <v>173.53333333333333</v>
      </c>
      <c r="U56" s="6">
        <f t="shared" si="3"/>
        <v>198</v>
      </c>
      <c r="V56" s="1">
        <f t="shared" si="4"/>
        <v>15</v>
      </c>
    </row>
    <row r="57" spans="1:39">
      <c r="A57" s="6">
        <v>51</v>
      </c>
      <c r="B57" s="53" t="s">
        <v>264</v>
      </c>
      <c r="C57" s="8">
        <f t="shared" si="0"/>
        <v>-591</v>
      </c>
      <c r="D57" s="1">
        <v>158</v>
      </c>
      <c r="E57" s="1">
        <v>165</v>
      </c>
      <c r="F57" s="20">
        <v>171</v>
      </c>
      <c r="G57" s="20">
        <v>168</v>
      </c>
      <c r="H57" s="20">
        <v>159</v>
      </c>
      <c r="I57" s="20">
        <v>157</v>
      </c>
      <c r="J57" s="20">
        <v>148</v>
      </c>
      <c r="K57" s="20">
        <v>143</v>
      </c>
      <c r="L57" s="20">
        <v>170</v>
      </c>
      <c r="M57" s="20">
        <v>158</v>
      </c>
      <c r="N57" s="20">
        <v>165</v>
      </c>
      <c r="O57" s="20">
        <v>193</v>
      </c>
      <c r="P57" s="20">
        <v>176</v>
      </c>
      <c r="Q57" s="20">
        <v>115</v>
      </c>
      <c r="R57" s="20">
        <v>163</v>
      </c>
      <c r="S57" s="6">
        <f t="shared" si="1"/>
        <v>2409</v>
      </c>
      <c r="T57" s="9">
        <f t="shared" si="2"/>
        <v>160.6</v>
      </c>
      <c r="U57" s="6">
        <f t="shared" si="3"/>
        <v>193</v>
      </c>
      <c r="V57" s="1">
        <f t="shared" si="4"/>
        <v>15</v>
      </c>
    </row>
    <row r="58" spans="1:39">
      <c r="A58" s="6">
        <v>52</v>
      </c>
      <c r="B58" s="52" t="s">
        <v>265</v>
      </c>
      <c r="C58" s="8">
        <f t="shared" si="0"/>
        <v>-594</v>
      </c>
      <c r="D58" s="1">
        <v>178</v>
      </c>
      <c r="E58" s="1">
        <v>166</v>
      </c>
      <c r="F58" s="20">
        <v>155</v>
      </c>
      <c r="G58" s="20">
        <v>125</v>
      </c>
      <c r="H58" s="20">
        <v>141</v>
      </c>
      <c r="I58" s="20">
        <v>192</v>
      </c>
      <c r="J58" s="20">
        <v>154</v>
      </c>
      <c r="K58" s="20">
        <v>128</v>
      </c>
      <c r="L58" s="20">
        <v>159</v>
      </c>
      <c r="M58" s="20">
        <v>144</v>
      </c>
      <c r="N58" s="20">
        <v>158</v>
      </c>
      <c r="O58" s="20">
        <v>179</v>
      </c>
      <c r="P58" s="20">
        <v>172</v>
      </c>
      <c r="Q58" s="20">
        <v>140</v>
      </c>
      <c r="R58" s="20">
        <v>215</v>
      </c>
      <c r="S58" s="6">
        <f t="shared" si="1"/>
        <v>2406</v>
      </c>
      <c r="T58" s="9">
        <f t="shared" si="2"/>
        <v>160.4</v>
      </c>
      <c r="U58" s="6">
        <f t="shared" si="3"/>
        <v>215</v>
      </c>
      <c r="V58" s="1">
        <f t="shared" si="4"/>
        <v>15</v>
      </c>
    </row>
    <row r="59" spans="1:39">
      <c r="A59" s="6">
        <v>53</v>
      </c>
      <c r="B59" s="53" t="s">
        <v>266</v>
      </c>
      <c r="C59" s="8">
        <f t="shared" si="0"/>
        <v>-623</v>
      </c>
      <c r="D59" s="1">
        <v>169</v>
      </c>
      <c r="E59" s="1">
        <v>165</v>
      </c>
      <c r="F59" s="20">
        <v>139</v>
      </c>
      <c r="G59" s="20">
        <v>182</v>
      </c>
      <c r="H59" s="20">
        <v>187</v>
      </c>
      <c r="I59" s="20">
        <v>156</v>
      </c>
      <c r="J59" s="20">
        <v>139</v>
      </c>
      <c r="K59" s="20">
        <v>163</v>
      </c>
      <c r="L59" s="20">
        <v>148</v>
      </c>
      <c r="M59" s="20">
        <v>152</v>
      </c>
      <c r="N59" s="20">
        <v>153</v>
      </c>
      <c r="O59" s="20">
        <v>170</v>
      </c>
      <c r="P59" s="20">
        <v>147</v>
      </c>
      <c r="Q59" s="20">
        <v>157</v>
      </c>
      <c r="R59" s="20">
        <v>150</v>
      </c>
      <c r="S59" s="6">
        <f t="shared" si="1"/>
        <v>2377</v>
      </c>
      <c r="T59" s="9">
        <f t="shared" si="2"/>
        <v>158.46666666666667</v>
      </c>
      <c r="U59" s="6">
        <f t="shared" si="3"/>
        <v>187</v>
      </c>
      <c r="V59" s="1">
        <f t="shared" si="4"/>
        <v>15</v>
      </c>
    </row>
    <row r="60" spans="1:39">
      <c r="A60" s="6">
        <v>54</v>
      </c>
      <c r="B60" s="52" t="s">
        <v>267</v>
      </c>
      <c r="C60" s="8">
        <f t="shared" si="0"/>
        <v>-630</v>
      </c>
      <c r="D60" s="1">
        <v>156</v>
      </c>
      <c r="E60" s="1">
        <v>168</v>
      </c>
      <c r="F60" s="20">
        <v>147</v>
      </c>
      <c r="G60" s="20">
        <v>180</v>
      </c>
      <c r="H60" s="20">
        <v>207</v>
      </c>
      <c r="I60" s="20">
        <v>136</v>
      </c>
      <c r="J60" s="20">
        <v>151</v>
      </c>
      <c r="K60" s="20">
        <v>220</v>
      </c>
      <c r="L60" s="20">
        <v>179</v>
      </c>
      <c r="M60" s="20">
        <v>142</v>
      </c>
      <c r="N60" s="20">
        <v>115</v>
      </c>
      <c r="O60" s="20">
        <v>160</v>
      </c>
      <c r="P60" s="20">
        <v>133</v>
      </c>
      <c r="Q60" s="20">
        <v>125</v>
      </c>
      <c r="R60" s="20">
        <v>151</v>
      </c>
      <c r="S60" s="6">
        <f t="shared" si="1"/>
        <v>2370</v>
      </c>
      <c r="T60" s="9">
        <f t="shared" si="2"/>
        <v>158</v>
      </c>
      <c r="U60" s="6">
        <f t="shared" si="3"/>
        <v>220</v>
      </c>
      <c r="V60" s="1">
        <f t="shared" si="4"/>
        <v>15</v>
      </c>
    </row>
    <row r="61" spans="1:39">
      <c r="A61" s="6">
        <v>55</v>
      </c>
      <c r="B61" s="53" t="s">
        <v>268</v>
      </c>
      <c r="C61" s="8">
        <f t="shared" si="0"/>
        <v>-657</v>
      </c>
      <c r="D61" s="1">
        <v>131</v>
      </c>
      <c r="E61" s="1">
        <v>176</v>
      </c>
      <c r="F61" s="20">
        <v>167</v>
      </c>
      <c r="G61" s="20">
        <v>161</v>
      </c>
      <c r="H61" s="20">
        <v>150</v>
      </c>
      <c r="I61" s="20">
        <v>135</v>
      </c>
      <c r="J61" s="20">
        <v>147</v>
      </c>
      <c r="K61" s="20">
        <v>146</v>
      </c>
      <c r="L61" s="20">
        <v>179</v>
      </c>
      <c r="M61" s="20">
        <v>136</v>
      </c>
      <c r="N61" s="20">
        <v>156</v>
      </c>
      <c r="O61" s="20">
        <v>153</v>
      </c>
      <c r="P61" s="20">
        <v>182</v>
      </c>
      <c r="Q61" s="20">
        <v>159</v>
      </c>
      <c r="R61" s="20">
        <v>165</v>
      </c>
      <c r="S61" s="6">
        <f t="shared" si="1"/>
        <v>2343</v>
      </c>
      <c r="T61" s="9">
        <f t="shared" si="2"/>
        <v>156.19999999999999</v>
      </c>
      <c r="U61" s="6">
        <f t="shared" si="3"/>
        <v>182</v>
      </c>
      <c r="V61" s="1">
        <f t="shared" si="4"/>
        <v>15</v>
      </c>
    </row>
    <row r="62" spans="1:39">
      <c r="A62" s="6">
        <v>56</v>
      </c>
      <c r="B62" s="54" t="s">
        <v>269</v>
      </c>
      <c r="C62" s="8">
        <f t="shared" si="0"/>
        <v>-785</v>
      </c>
      <c r="D62" s="1">
        <v>146</v>
      </c>
      <c r="E62" s="1">
        <v>137</v>
      </c>
      <c r="F62" s="20">
        <v>157</v>
      </c>
      <c r="G62" s="20">
        <v>117</v>
      </c>
      <c r="H62" s="20">
        <v>149</v>
      </c>
      <c r="I62" s="20">
        <v>100</v>
      </c>
      <c r="J62" s="20">
        <v>169</v>
      </c>
      <c r="K62" s="20">
        <v>147</v>
      </c>
      <c r="L62" s="20">
        <v>138</v>
      </c>
      <c r="M62" s="20">
        <v>155</v>
      </c>
      <c r="N62" s="20">
        <v>161</v>
      </c>
      <c r="O62" s="20">
        <v>181</v>
      </c>
      <c r="P62" s="20">
        <v>121</v>
      </c>
      <c r="Q62" s="20">
        <v>170</v>
      </c>
      <c r="R62" s="20">
        <v>167</v>
      </c>
      <c r="S62" s="6">
        <f t="shared" si="1"/>
        <v>2215</v>
      </c>
      <c r="T62" s="9">
        <f t="shared" si="2"/>
        <v>147.66666666666666</v>
      </c>
      <c r="U62" s="6">
        <f t="shared" si="3"/>
        <v>181</v>
      </c>
      <c r="V62" s="1">
        <f t="shared" si="4"/>
        <v>15</v>
      </c>
    </row>
    <row r="64" spans="1:39" ht="15.75">
      <c r="A64" s="77" t="s">
        <v>270</v>
      </c>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1"/>
      <c r="AM64" s="20"/>
    </row>
    <row r="65" spans="1:39">
      <c r="A65" s="2" t="s">
        <v>1</v>
      </c>
      <c r="B65" s="3" t="s">
        <v>2</v>
      </c>
      <c r="C65" s="21" t="s">
        <v>78</v>
      </c>
      <c r="D65" s="4" t="s">
        <v>3</v>
      </c>
      <c r="E65" s="2" t="s">
        <v>79</v>
      </c>
      <c r="F65" s="2" t="s">
        <v>80</v>
      </c>
      <c r="G65" s="2" t="s">
        <v>81</v>
      </c>
      <c r="H65" s="2" t="s">
        <v>82</v>
      </c>
      <c r="I65" s="2" t="s">
        <v>83</v>
      </c>
      <c r="J65" s="2" t="s">
        <v>84</v>
      </c>
      <c r="K65" s="2" t="s">
        <v>85</v>
      </c>
      <c r="L65" s="2" t="s">
        <v>86</v>
      </c>
      <c r="M65" s="2" t="s">
        <v>87</v>
      </c>
      <c r="N65" s="2" t="s">
        <v>88</v>
      </c>
      <c r="O65" s="2" t="s">
        <v>89</v>
      </c>
      <c r="P65" s="2" t="s">
        <v>90</v>
      </c>
      <c r="Q65" s="2" t="s">
        <v>91</v>
      </c>
      <c r="R65" s="2" t="s">
        <v>92</v>
      </c>
      <c r="S65" s="2" t="s">
        <v>93</v>
      </c>
      <c r="T65" s="2" t="s">
        <v>94</v>
      </c>
      <c r="U65" s="2" t="s">
        <v>95</v>
      </c>
      <c r="V65" s="2" t="s">
        <v>96</v>
      </c>
      <c r="W65" s="2" t="s">
        <v>97</v>
      </c>
      <c r="X65" s="2" t="s">
        <v>98</v>
      </c>
      <c r="Y65" s="2" t="s">
        <v>99</v>
      </c>
      <c r="Z65" s="2" t="s">
        <v>100</v>
      </c>
      <c r="AA65" s="2" t="s">
        <v>101</v>
      </c>
      <c r="AB65" s="2" t="s">
        <v>102</v>
      </c>
      <c r="AC65" s="2" t="s">
        <v>103</v>
      </c>
      <c r="AD65" s="2" t="s">
        <v>104</v>
      </c>
      <c r="AE65" s="2" t="s">
        <v>105</v>
      </c>
      <c r="AF65" s="2" t="s">
        <v>106</v>
      </c>
      <c r="AG65" s="2" t="s">
        <v>107</v>
      </c>
      <c r="AH65" s="2" t="s">
        <v>108</v>
      </c>
      <c r="AI65" s="2" t="s">
        <v>19</v>
      </c>
      <c r="AJ65" s="2" t="s">
        <v>109</v>
      </c>
      <c r="AK65" s="2" t="s">
        <v>110</v>
      </c>
      <c r="AL65" s="22" t="s">
        <v>22</v>
      </c>
      <c r="AM65" s="22" t="s">
        <v>20</v>
      </c>
    </row>
    <row r="66" spans="1:39">
      <c r="A66" s="6">
        <v>1</v>
      </c>
      <c r="B66" s="7" t="s">
        <v>197</v>
      </c>
      <c r="C66" s="23"/>
      <c r="D66" s="24">
        <f t="shared" ref="D66:D81" si="5">IF(AK66&lt;1,0,AK66-(AL66*200))</f>
        <v>290</v>
      </c>
      <c r="E66" s="25">
        <v>289</v>
      </c>
      <c r="F66" s="26">
        <v>20</v>
      </c>
      <c r="G66" s="6">
        <v>300</v>
      </c>
      <c r="H66" s="26">
        <v>20</v>
      </c>
      <c r="I66" s="6">
        <v>189</v>
      </c>
      <c r="J66" s="26">
        <v>0</v>
      </c>
      <c r="K66" s="6">
        <v>225</v>
      </c>
      <c r="L66" s="26">
        <v>10</v>
      </c>
      <c r="M66" s="6">
        <v>237</v>
      </c>
      <c r="N66" s="26">
        <v>0</v>
      </c>
      <c r="O66" s="6"/>
      <c r="P66" s="26"/>
      <c r="Q66" s="6"/>
      <c r="R66" s="26"/>
      <c r="S66" s="6"/>
      <c r="T66" s="26"/>
      <c r="U66" s="6"/>
      <c r="V66" s="26"/>
      <c r="W66" s="6"/>
      <c r="X66" s="26"/>
      <c r="Y66" s="6"/>
      <c r="Z66" s="26"/>
      <c r="AA66" s="6"/>
      <c r="AB66" s="26"/>
      <c r="AC66" s="6"/>
      <c r="AD66" s="26"/>
      <c r="AE66" s="6"/>
      <c r="AF66" s="26"/>
      <c r="AG66" s="6"/>
      <c r="AH66" s="27"/>
      <c r="AI66" s="25">
        <f t="shared" ref="AI66:AI81" si="6">C66+E66+G66+I66+K66+M66+O66+Q66+S66+U66+W66+Y66+AA66+AC66+AE66+AG66</f>
        <v>1240</v>
      </c>
      <c r="AJ66" s="6">
        <f t="shared" ref="AJ66:AJ81" si="7">F66+H66+J66+L66+N66+P66+R66+T66+V66+X66+Z66+AB66+AD66+AF66+AH66</f>
        <v>50</v>
      </c>
      <c r="AK66" s="6">
        <f t="shared" ref="AK66:AK81" si="8">AJ66+AI66</f>
        <v>1290</v>
      </c>
      <c r="AL66" s="1">
        <f>COUNT(E66,G66,I66,K66,M66,O66,Q66,S66,U66,W66,Y66,AA66,AC66,AE66,AG66)</f>
        <v>5</v>
      </c>
      <c r="AM66" s="20">
        <f t="shared" ref="AM66:AM81" si="9">AVERAGE(AI66/AL66)</f>
        <v>248</v>
      </c>
    </row>
    <row r="67" spans="1:39">
      <c r="A67" s="6">
        <v>2</v>
      </c>
      <c r="B67" s="7" t="s">
        <v>198</v>
      </c>
      <c r="C67" s="23"/>
      <c r="D67" s="24">
        <f t="shared" si="5"/>
        <v>266</v>
      </c>
      <c r="E67" s="25">
        <v>236</v>
      </c>
      <c r="F67" s="26">
        <v>0</v>
      </c>
      <c r="G67" s="6">
        <v>227</v>
      </c>
      <c r="H67" s="26">
        <v>20</v>
      </c>
      <c r="I67" s="6">
        <v>235</v>
      </c>
      <c r="J67" s="26">
        <v>20</v>
      </c>
      <c r="K67" s="6">
        <v>277</v>
      </c>
      <c r="L67" s="26">
        <v>20</v>
      </c>
      <c r="M67" s="6">
        <v>211</v>
      </c>
      <c r="N67" s="26">
        <v>20</v>
      </c>
      <c r="O67" s="6"/>
      <c r="P67" s="26"/>
      <c r="Q67" s="6"/>
      <c r="R67" s="26"/>
      <c r="S67" s="6"/>
      <c r="T67" s="26"/>
      <c r="U67" s="6"/>
      <c r="V67" s="26"/>
      <c r="W67" s="6"/>
      <c r="X67" s="26"/>
      <c r="Y67" s="6"/>
      <c r="Z67" s="26"/>
      <c r="AA67" s="6"/>
      <c r="AB67" s="26"/>
      <c r="AC67" s="6"/>
      <c r="AD67" s="26"/>
      <c r="AE67" s="6"/>
      <c r="AF67" s="26"/>
      <c r="AG67" s="6"/>
      <c r="AH67" s="27"/>
      <c r="AI67" s="25">
        <f t="shared" si="6"/>
        <v>1186</v>
      </c>
      <c r="AJ67" s="6">
        <f t="shared" si="7"/>
        <v>80</v>
      </c>
      <c r="AK67" s="6">
        <f t="shared" si="8"/>
        <v>1266</v>
      </c>
      <c r="AL67" s="1">
        <f t="shared" ref="AL67:AL81" si="10">COUNT(E67,G67,I67,K67,M67,O67,Q67,S67,U67,W67,Y67,AA67,AC67,AE67,AG67)</f>
        <v>5</v>
      </c>
      <c r="AM67" s="20">
        <f t="shared" si="9"/>
        <v>237.2</v>
      </c>
    </row>
    <row r="68" spans="1:39">
      <c r="A68" s="6">
        <v>3</v>
      </c>
      <c r="B68" s="7" t="s">
        <v>199</v>
      </c>
      <c r="C68" s="23"/>
      <c r="D68" s="24">
        <f t="shared" si="5"/>
        <v>241</v>
      </c>
      <c r="E68" s="25">
        <v>225</v>
      </c>
      <c r="F68" s="26">
        <v>0</v>
      </c>
      <c r="G68" s="6">
        <v>248</v>
      </c>
      <c r="H68" s="26">
        <v>20</v>
      </c>
      <c r="I68" s="6">
        <v>253</v>
      </c>
      <c r="J68" s="26">
        <v>20</v>
      </c>
      <c r="K68" s="6">
        <v>207</v>
      </c>
      <c r="L68" s="26">
        <v>0</v>
      </c>
      <c r="M68" s="6">
        <v>248</v>
      </c>
      <c r="N68" s="26">
        <v>20</v>
      </c>
      <c r="O68" s="6"/>
      <c r="P68" s="26"/>
      <c r="Q68" s="6"/>
      <c r="R68" s="26"/>
      <c r="S68" s="6"/>
      <c r="T68" s="26"/>
      <c r="U68" s="6"/>
      <c r="V68" s="26"/>
      <c r="W68" s="6"/>
      <c r="X68" s="26"/>
      <c r="Y68" s="6"/>
      <c r="Z68" s="26"/>
      <c r="AA68" s="6"/>
      <c r="AB68" s="26"/>
      <c r="AC68" s="6"/>
      <c r="AD68" s="26"/>
      <c r="AE68" s="6"/>
      <c r="AF68" s="26"/>
      <c r="AG68" s="6"/>
      <c r="AH68" s="27"/>
      <c r="AI68" s="25">
        <f t="shared" si="6"/>
        <v>1181</v>
      </c>
      <c r="AJ68" s="6">
        <f t="shared" si="7"/>
        <v>60</v>
      </c>
      <c r="AK68" s="6">
        <f t="shared" si="8"/>
        <v>1241</v>
      </c>
      <c r="AL68" s="1">
        <f t="shared" si="10"/>
        <v>5</v>
      </c>
      <c r="AM68" s="20">
        <f t="shared" si="9"/>
        <v>236.2</v>
      </c>
    </row>
    <row r="69" spans="1:39">
      <c r="A69" s="6">
        <v>4</v>
      </c>
      <c r="B69" s="7" t="s">
        <v>201</v>
      </c>
      <c r="C69" s="23"/>
      <c r="D69" s="24">
        <f t="shared" si="5"/>
        <v>220</v>
      </c>
      <c r="E69" s="25">
        <v>257</v>
      </c>
      <c r="F69" s="26">
        <v>20</v>
      </c>
      <c r="G69" s="6">
        <v>220</v>
      </c>
      <c r="H69" s="26">
        <v>0</v>
      </c>
      <c r="I69" s="6">
        <v>202</v>
      </c>
      <c r="J69" s="26">
        <v>0</v>
      </c>
      <c r="K69" s="6">
        <v>234</v>
      </c>
      <c r="L69" s="26">
        <v>20</v>
      </c>
      <c r="M69" s="6">
        <v>247</v>
      </c>
      <c r="N69" s="26">
        <v>20</v>
      </c>
      <c r="O69" s="6"/>
      <c r="P69" s="26"/>
      <c r="Q69" s="6"/>
      <c r="R69" s="26"/>
      <c r="S69" s="6"/>
      <c r="T69" s="26"/>
      <c r="U69" s="6"/>
      <c r="V69" s="26"/>
      <c r="W69" s="6"/>
      <c r="X69" s="26"/>
      <c r="Y69" s="6"/>
      <c r="Z69" s="26"/>
      <c r="AA69" s="6"/>
      <c r="AB69" s="26"/>
      <c r="AC69" s="6"/>
      <c r="AD69" s="26"/>
      <c r="AE69" s="6"/>
      <c r="AF69" s="26"/>
      <c r="AG69" s="6"/>
      <c r="AH69" s="27"/>
      <c r="AI69" s="25">
        <f t="shared" si="6"/>
        <v>1160</v>
      </c>
      <c r="AJ69" s="6">
        <f t="shared" si="7"/>
        <v>60</v>
      </c>
      <c r="AK69" s="6">
        <f t="shared" si="8"/>
        <v>1220</v>
      </c>
      <c r="AL69" s="1">
        <f t="shared" si="10"/>
        <v>5</v>
      </c>
      <c r="AM69" s="20">
        <f t="shared" si="9"/>
        <v>232</v>
      </c>
    </row>
    <row r="70" spans="1:39">
      <c r="A70" s="6">
        <v>5</v>
      </c>
      <c r="B70" s="7" t="s">
        <v>207</v>
      </c>
      <c r="C70" s="23"/>
      <c r="D70" s="24">
        <f t="shared" si="5"/>
        <v>202</v>
      </c>
      <c r="E70" s="25">
        <v>262</v>
      </c>
      <c r="F70" s="26">
        <v>20</v>
      </c>
      <c r="G70" s="6">
        <v>135</v>
      </c>
      <c r="H70" s="26">
        <v>0</v>
      </c>
      <c r="I70" s="6">
        <v>224</v>
      </c>
      <c r="J70" s="26">
        <v>20</v>
      </c>
      <c r="K70" s="6">
        <v>222</v>
      </c>
      <c r="L70" s="26">
        <v>20</v>
      </c>
      <c r="M70" s="6">
        <v>279</v>
      </c>
      <c r="N70" s="26">
        <v>20</v>
      </c>
      <c r="O70" s="6"/>
      <c r="P70" s="26"/>
      <c r="Q70" s="6"/>
      <c r="R70" s="26"/>
      <c r="S70" s="6"/>
      <c r="T70" s="26"/>
      <c r="U70" s="6"/>
      <c r="V70" s="26"/>
      <c r="W70" s="6"/>
      <c r="X70" s="26"/>
      <c r="Y70" s="6"/>
      <c r="Z70" s="26"/>
      <c r="AA70" s="6"/>
      <c r="AB70" s="26"/>
      <c r="AC70" s="6"/>
      <c r="AD70" s="26"/>
      <c r="AE70" s="6"/>
      <c r="AF70" s="26"/>
      <c r="AG70" s="6"/>
      <c r="AH70" s="27"/>
      <c r="AI70" s="25">
        <f t="shared" si="6"/>
        <v>1122</v>
      </c>
      <c r="AJ70" s="6">
        <f t="shared" si="7"/>
        <v>80</v>
      </c>
      <c r="AK70" s="6">
        <f t="shared" si="8"/>
        <v>1202</v>
      </c>
      <c r="AL70" s="1">
        <f t="shared" si="10"/>
        <v>5</v>
      </c>
      <c r="AM70" s="20">
        <f t="shared" si="9"/>
        <v>224.4</v>
      </c>
    </row>
    <row r="71" spans="1:39">
      <c r="A71" s="6">
        <v>6</v>
      </c>
      <c r="B71" s="7" t="s">
        <v>200</v>
      </c>
      <c r="C71" s="23"/>
      <c r="D71" s="24">
        <f t="shared" si="5"/>
        <v>192</v>
      </c>
      <c r="E71" s="25">
        <v>243</v>
      </c>
      <c r="F71" s="26">
        <v>20</v>
      </c>
      <c r="G71" s="6">
        <v>227</v>
      </c>
      <c r="H71" s="26">
        <v>20</v>
      </c>
      <c r="I71" s="6">
        <v>236</v>
      </c>
      <c r="J71" s="26">
        <v>20</v>
      </c>
      <c r="K71" s="6">
        <v>205</v>
      </c>
      <c r="L71" s="26">
        <v>0</v>
      </c>
      <c r="M71" s="6">
        <v>221</v>
      </c>
      <c r="N71" s="26">
        <v>0</v>
      </c>
      <c r="O71" s="6"/>
      <c r="P71" s="26"/>
      <c r="Q71" s="6"/>
      <c r="R71" s="26"/>
      <c r="S71" s="6"/>
      <c r="T71" s="26"/>
      <c r="U71" s="6"/>
      <c r="V71" s="26"/>
      <c r="W71" s="6"/>
      <c r="X71" s="26"/>
      <c r="Y71" s="6"/>
      <c r="Z71" s="26"/>
      <c r="AA71" s="6"/>
      <c r="AB71" s="26"/>
      <c r="AC71" s="6"/>
      <c r="AD71" s="26"/>
      <c r="AE71" s="6"/>
      <c r="AF71" s="26"/>
      <c r="AG71" s="6"/>
      <c r="AH71" s="27"/>
      <c r="AI71" s="25">
        <f t="shared" si="6"/>
        <v>1132</v>
      </c>
      <c r="AJ71" s="6">
        <f t="shared" si="7"/>
        <v>60</v>
      </c>
      <c r="AK71" s="6">
        <f t="shared" si="8"/>
        <v>1192</v>
      </c>
      <c r="AL71" s="1">
        <f t="shared" si="10"/>
        <v>5</v>
      </c>
      <c r="AM71" s="20">
        <f t="shared" si="9"/>
        <v>226.4</v>
      </c>
    </row>
    <row r="72" spans="1:39">
      <c r="A72" s="6">
        <v>7</v>
      </c>
      <c r="B72" s="7" t="s">
        <v>203</v>
      </c>
      <c r="C72" s="23"/>
      <c r="D72" s="24">
        <f t="shared" si="5"/>
        <v>164</v>
      </c>
      <c r="E72" s="25">
        <v>211</v>
      </c>
      <c r="F72" s="26"/>
      <c r="G72" s="6">
        <v>274</v>
      </c>
      <c r="H72" s="26">
        <v>20</v>
      </c>
      <c r="I72" s="6">
        <v>194</v>
      </c>
      <c r="J72" s="26">
        <v>0</v>
      </c>
      <c r="K72" s="6">
        <v>219</v>
      </c>
      <c r="L72" s="26">
        <v>20</v>
      </c>
      <c r="M72" s="6">
        <v>226</v>
      </c>
      <c r="N72" s="26">
        <v>0</v>
      </c>
      <c r="O72" s="6"/>
      <c r="P72" s="26"/>
      <c r="Q72" s="6"/>
      <c r="R72" s="26"/>
      <c r="S72" s="6"/>
      <c r="T72" s="26"/>
      <c r="U72" s="6"/>
      <c r="V72" s="26"/>
      <c r="W72" s="6"/>
      <c r="X72" s="26"/>
      <c r="Y72" s="6"/>
      <c r="Z72" s="26"/>
      <c r="AA72" s="6"/>
      <c r="AB72" s="26"/>
      <c r="AC72" s="6"/>
      <c r="AD72" s="26"/>
      <c r="AE72" s="6"/>
      <c r="AF72" s="26"/>
      <c r="AG72" s="6"/>
      <c r="AH72" s="27"/>
      <c r="AI72" s="25">
        <f t="shared" si="6"/>
        <v>1124</v>
      </c>
      <c r="AJ72" s="6">
        <f t="shared" si="7"/>
        <v>40</v>
      </c>
      <c r="AK72" s="6">
        <f t="shared" si="8"/>
        <v>1164</v>
      </c>
      <c r="AL72" s="1">
        <f t="shared" si="10"/>
        <v>5</v>
      </c>
      <c r="AM72" s="20">
        <f t="shared" si="9"/>
        <v>224.8</v>
      </c>
    </row>
    <row r="73" spans="1:39">
      <c r="A73" s="6">
        <v>8</v>
      </c>
      <c r="B73" s="7" t="s">
        <v>202</v>
      </c>
      <c r="C73" s="23"/>
      <c r="D73" s="24">
        <f t="shared" si="5"/>
        <v>158</v>
      </c>
      <c r="E73" s="25">
        <v>224</v>
      </c>
      <c r="F73" s="26">
        <v>20</v>
      </c>
      <c r="G73" s="6">
        <v>197</v>
      </c>
      <c r="H73" s="26">
        <v>0</v>
      </c>
      <c r="I73" s="6">
        <v>267</v>
      </c>
      <c r="J73" s="26">
        <v>20</v>
      </c>
      <c r="K73" s="6">
        <v>211</v>
      </c>
      <c r="L73" s="26">
        <v>0</v>
      </c>
      <c r="M73" s="6">
        <v>209</v>
      </c>
      <c r="N73" s="26">
        <v>10</v>
      </c>
      <c r="O73" s="6"/>
      <c r="P73" s="26"/>
      <c r="Q73" s="6"/>
      <c r="R73" s="26"/>
      <c r="S73" s="6"/>
      <c r="T73" s="26"/>
      <c r="U73" s="6"/>
      <c r="V73" s="26"/>
      <c r="W73" s="6"/>
      <c r="X73" s="26"/>
      <c r="Y73" s="6"/>
      <c r="Z73" s="26"/>
      <c r="AA73" s="6"/>
      <c r="AB73" s="26"/>
      <c r="AC73" s="6"/>
      <c r="AD73" s="26"/>
      <c r="AE73" s="6"/>
      <c r="AF73" s="26"/>
      <c r="AG73" s="6"/>
      <c r="AH73" s="27"/>
      <c r="AI73" s="25">
        <f t="shared" si="6"/>
        <v>1108</v>
      </c>
      <c r="AJ73" s="6">
        <f t="shared" si="7"/>
        <v>50</v>
      </c>
      <c r="AK73" s="6">
        <f t="shared" si="8"/>
        <v>1158</v>
      </c>
      <c r="AL73" s="1">
        <f t="shared" si="10"/>
        <v>5</v>
      </c>
      <c r="AM73" s="20">
        <f t="shared" si="9"/>
        <v>221.6</v>
      </c>
    </row>
    <row r="74" spans="1:39">
      <c r="A74" s="6">
        <v>9</v>
      </c>
      <c r="B74" s="7" t="s">
        <v>204</v>
      </c>
      <c r="C74" s="23"/>
      <c r="D74" s="24">
        <f t="shared" si="5"/>
        <v>135</v>
      </c>
      <c r="E74" s="25">
        <v>232</v>
      </c>
      <c r="F74" s="26">
        <v>0</v>
      </c>
      <c r="G74" s="6">
        <v>174</v>
      </c>
      <c r="H74" s="26">
        <v>20</v>
      </c>
      <c r="I74" s="6">
        <v>236</v>
      </c>
      <c r="J74" s="26">
        <v>20</v>
      </c>
      <c r="K74" s="6">
        <v>228</v>
      </c>
      <c r="L74" s="26">
        <v>20</v>
      </c>
      <c r="M74" s="6">
        <v>205</v>
      </c>
      <c r="N74" s="26">
        <v>0</v>
      </c>
      <c r="O74" s="6"/>
      <c r="P74" s="26"/>
      <c r="Q74" s="6"/>
      <c r="R74" s="26"/>
      <c r="S74" s="6"/>
      <c r="T74" s="26"/>
      <c r="U74" s="6"/>
      <c r="V74" s="26"/>
      <c r="W74" s="6"/>
      <c r="X74" s="26"/>
      <c r="Y74" s="6"/>
      <c r="Z74" s="26"/>
      <c r="AA74" s="6"/>
      <c r="AB74" s="26"/>
      <c r="AC74" s="6"/>
      <c r="AD74" s="26"/>
      <c r="AE74" s="6"/>
      <c r="AF74" s="26"/>
      <c r="AG74" s="6"/>
      <c r="AH74" s="27"/>
      <c r="AI74" s="25">
        <f t="shared" si="6"/>
        <v>1075</v>
      </c>
      <c r="AJ74" s="6">
        <f t="shared" si="7"/>
        <v>60</v>
      </c>
      <c r="AK74" s="6">
        <f t="shared" si="8"/>
        <v>1135</v>
      </c>
      <c r="AL74" s="1">
        <f t="shared" si="10"/>
        <v>5</v>
      </c>
      <c r="AM74" s="20">
        <f t="shared" si="9"/>
        <v>215</v>
      </c>
    </row>
    <row r="75" spans="1:39">
      <c r="A75" s="6">
        <v>10</v>
      </c>
      <c r="B75" s="7" t="s">
        <v>205</v>
      </c>
      <c r="C75" s="23"/>
      <c r="D75" s="24">
        <f t="shared" si="5"/>
        <v>128</v>
      </c>
      <c r="E75" s="25">
        <v>236</v>
      </c>
      <c r="F75" s="26">
        <v>20</v>
      </c>
      <c r="G75" s="6">
        <v>207</v>
      </c>
      <c r="H75" s="26">
        <v>0</v>
      </c>
      <c r="I75" s="6">
        <v>198</v>
      </c>
      <c r="J75" s="26">
        <v>20</v>
      </c>
      <c r="K75" s="6">
        <v>244</v>
      </c>
      <c r="L75" s="26">
        <v>0</v>
      </c>
      <c r="M75" s="6">
        <v>203</v>
      </c>
      <c r="N75" s="26">
        <v>0</v>
      </c>
      <c r="O75" s="6"/>
      <c r="P75" s="26"/>
      <c r="Q75" s="6"/>
      <c r="R75" s="26"/>
      <c r="S75" s="6"/>
      <c r="T75" s="26"/>
      <c r="U75" s="6"/>
      <c r="V75" s="26"/>
      <c r="W75" s="6"/>
      <c r="X75" s="26"/>
      <c r="Y75" s="6"/>
      <c r="Z75" s="26"/>
      <c r="AA75" s="6"/>
      <c r="AB75" s="26"/>
      <c r="AC75" s="6"/>
      <c r="AD75" s="26"/>
      <c r="AE75" s="6"/>
      <c r="AF75" s="26"/>
      <c r="AG75" s="6"/>
      <c r="AH75" s="27"/>
      <c r="AI75" s="25">
        <f t="shared" si="6"/>
        <v>1088</v>
      </c>
      <c r="AJ75" s="6">
        <f t="shared" si="7"/>
        <v>40</v>
      </c>
      <c r="AK75" s="6">
        <f t="shared" si="8"/>
        <v>1128</v>
      </c>
      <c r="AL75" s="1">
        <f t="shared" si="10"/>
        <v>5</v>
      </c>
      <c r="AM75" s="20">
        <f t="shared" si="9"/>
        <v>217.6</v>
      </c>
    </row>
    <row r="76" spans="1:39">
      <c r="A76" s="6">
        <v>11</v>
      </c>
      <c r="B76" s="7" t="s">
        <v>208</v>
      </c>
      <c r="C76" s="23"/>
      <c r="D76" s="24">
        <f t="shared" si="5"/>
        <v>123</v>
      </c>
      <c r="E76" s="25">
        <v>202</v>
      </c>
      <c r="F76" s="26">
        <v>20</v>
      </c>
      <c r="G76" s="6">
        <v>245</v>
      </c>
      <c r="H76" s="26">
        <v>0</v>
      </c>
      <c r="I76" s="6">
        <v>187</v>
      </c>
      <c r="J76" s="26">
        <v>0</v>
      </c>
      <c r="K76" s="6">
        <v>220</v>
      </c>
      <c r="L76" s="26">
        <v>20</v>
      </c>
      <c r="M76" s="6">
        <v>209</v>
      </c>
      <c r="N76" s="26">
        <v>20</v>
      </c>
      <c r="O76" s="6"/>
      <c r="P76" s="26"/>
      <c r="Q76" s="6"/>
      <c r="R76" s="26"/>
      <c r="S76" s="6"/>
      <c r="T76" s="26"/>
      <c r="U76" s="6"/>
      <c r="V76" s="26"/>
      <c r="W76" s="6"/>
      <c r="X76" s="26"/>
      <c r="Y76" s="6"/>
      <c r="Z76" s="26"/>
      <c r="AA76" s="6"/>
      <c r="AB76" s="26"/>
      <c r="AC76" s="6"/>
      <c r="AD76" s="26"/>
      <c r="AE76" s="6"/>
      <c r="AF76" s="26"/>
      <c r="AG76" s="6"/>
      <c r="AH76" s="27"/>
      <c r="AI76" s="25">
        <f t="shared" si="6"/>
        <v>1063</v>
      </c>
      <c r="AJ76" s="6">
        <f t="shared" si="7"/>
        <v>60</v>
      </c>
      <c r="AK76" s="6">
        <f t="shared" si="8"/>
        <v>1123</v>
      </c>
      <c r="AL76" s="1">
        <f t="shared" si="10"/>
        <v>5</v>
      </c>
      <c r="AM76" s="20">
        <f t="shared" si="9"/>
        <v>212.6</v>
      </c>
    </row>
    <row r="77" spans="1:39">
      <c r="A77" s="6">
        <v>12</v>
      </c>
      <c r="B77" s="7" t="s">
        <v>206</v>
      </c>
      <c r="C77" s="23"/>
      <c r="D77" s="24">
        <f t="shared" si="5"/>
        <v>92</v>
      </c>
      <c r="E77" s="25">
        <v>226</v>
      </c>
      <c r="F77" s="26">
        <v>20</v>
      </c>
      <c r="G77" s="6">
        <v>161</v>
      </c>
      <c r="H77" s="26">
        <v>0</v>
      </c>
      <c r="I77" s="6">
        <v>247</v>
      </c>
      <c r="J77" s="26">
        <v>20</v>
      </c>
      <c r="K77" s="6">
        <v>209</v>
      </c>
      <c r="L77" s="26">
        <v>20</v>
      </c>
      <c r="M77" s="6">
        <v>189</v>
      </c>
      <c r="N77" s="26">
        <v>0</v>
      </c>
      <c r="O77" s="6"/>
      <c r="P77" s="26"/>
      <c r="Q77" s="6"/>
      <c r="R77" s="26"/>
      <c r="S77" s="6"/>
      <c r="T77" s="26"/>
      <c r="U77" s="6"/>
      <c r="V77" s="26"/>
      <c r="W77" s="6"/>
      <c r="X77" s="26"/>
      <c r="Y77" s="6"/>
      <c r="Z77" s="26"/>
      <c r="AA77" s="6"/>
      <c r="AB77" s="26"/>
      <c r="AC77" s="6"/>
      <c r="AD77" s="26"/>
      <c r="AE77" s="6"/>
      <c r="AF77" s="26"/>
      <c r="AG77" s="6"/>
      <c r="AH77" s="27"/>
      <c r="AI77" s="25">
        <f t="shared" si="6"/>
        <v>1032</v>
      </c>
      <c r="AJ77" s="6">
        <f t="shared" si="7"/>
        <v>60</v>
      </c>
      <c r="AK77" s="6">
        <f t="shared" si="8"/>
        <v>1092</v>
      </c>
      <c r="AL77" s="1">
        <f t="shared" si="10"/>
        <v>5</v>
      </c>
      <c r="AM77" s="20">
        <f t="shared" si="9"/>
        <v>206.4</v>
      </c>
    </row>
    <row r="78" spans="1:39">
      <c r="A78" s="6">
        <v>13</v>
      </c>
      <c r="B78" s="7" t="s">
        <v>210</v>
      </c>
      <c r="C78" s="23"/>
      <c r="D78" s="24">
        <f t="shared" si="5"/>
        <v>88</v>
      </c>
      <c r="E78" s="25">
        <v>206</v>
      </c>
      <c r="F78" s="26"/>
      <c r="G78" s="6">
        <v>215</v>
      </c>
      <c r="H78" s="26">
        <v>0</v>
      </c>
      <c r="I78" s="6">
        <v>221</v>
      </c>
      <c r="J78" s="26">
        <v>0</v>
      </c>
      <c r="K78" s="6">
        <v>211</v>
      </c>
      <c r="L78" s="26">
        <v>0</v>
      </c>
      <c r="M78" s="6">
        <v>215</v>
      </c>
      <c r="N78" s="26">
        <v>20</v>
      </c>
      <c r="O78" s="6"/>
      <c r="P78" s="26"/>
      <c r="Q78" s="6"/>
      <c r="R78" s="26"/>
      <c r="S78" s="6"/>
      <c r="T78" s="26"/>
      <c r="U78" s="6"/>
      <c r="V78" s="26"/>
      <c r="W78" s="6"/>
      <c r="X78" s="26"/>
      <c r="Y78" s="6"/>
      <c r="Z78" s="26"/>
      <c r="AA78" s="6"/>
      <c r="AB78" s="26"/>
      <c r="AC78" s="6"/>
      <c r="AD78" s="26"/>
      <c r="AE78" s="6"/>
      <c r="AF78" s="26"/>
      <c r="AG78" s="6"/>
      <c r="AH78" s="27"/>
      <c r="AI78" s="25">
        <f t="shared" si="6"/>
        <v>1068</v>
      </c>
      <c r="AJ78" s="6">
        <f t="shared" si="7"/>
        <v>20</v>
      </c>
      <c r="AK78" s="6">
        <f t="shared" si="8"/>
        <v>1088</v>
      </c>
      <c r="AL78" s="1">
        <f t="shared" si="10"/>
        <v>5</v>
      </c>
      <c r="AM78" s="20">
        <f t="shared" si="9"/>
        <v>213.6</v>
      </c>
    </row>
    <row r="79" spans="1:39">
      <c r="A79" s="6">
        <v>14</v>
      </c>
      <c r="B79" s="7" t="s">
        <v>209</v>
      </c>
      <c r="C79" s="23"/>
      <c r="D79" s="24">
        <f t="shared" si="5"/>
        <v>83</v>
      </c>
      <c r="E79" s="25">
        <v>214</v>
      </c>
      <c r="F79" s="26">
        <v>0</v>
      </c>
      <c r="G79" s="6">
        <v>226</v>
      </c>
      <c r="H79" s="26">
        <v>20</v>
      </c>
      <c r="I79" s="6">
        <v>176</v>
      </c>
      <c r="J79" s="26">
        <v>0</v>
      </c>
      <c r="K79" s="6">
        <v>225</v>
      </c>
      <c r="L79" s="26">
        <v>10</v>
      </c>
      <c r="M79" s="6">
        <v>192</v>
      </c>
      <c r="N79" s="26">
        <v>20</v>
      </c>
      <c r="O79" s="6"/>
      <c r="P79" s="26"/>
      <c r="Q79" s="6"/>
      <c r="R79" s="26"/>
      <c r="S79" s="6"/>
      <c r="T79" s="26"/>
      <c r="U79" s="6"/>
      <c r="V79" s="26"/>
      <c r="W79" s="6"/>
      <c r="X79" s="26"/>
      <c r="Y79" s="6"/>
      <c r="Z79" s="26"/>
      <c r="AA79" s="6"/>
      <c r="AB79" s="26"/>
      <c r="AC79" s="6"/>
      <c r="AD79" s="26"/>
      <c r="AE79" s="6"/>
      <c r="AF79" s="26"/>
      <c r="AG79" s="6"/>
      <c r="AH79" s="27"/>
      <c r="AI79" s="25">
        <f t="shared" si="6"/>
        <v>1033</v>
      </c>
      <c r="AJ79" s="6">
        <f t="shared" si="7"/>
        <v>50</v>
      </c>
      <c r="AK79" s="6">
        <f t="shared" si="8"/>
        <v>1083</v>
      </c>
      <c r="AL79" s="1">
        <f t="shared" si="10"/>
        <v>5</v>
      </c>
      <c r="AM79" s="20">
        <f t="shared" si="9"/>
        <v>206.6</v>
      </c>
    </row>
    <row r="80" spans="1:39">
      <c r="A80" s="6">
        <v>15</v>
      </c>
      <c r="B80" s="7" t="s">
        <v>212</v>
      </c>
      <c r="C80" s="23"/>
      <c r="D80" s="24">
        <f t="shared" si="5"/>
        <v>33</v>
      </c>
      <c r="E80" s="25">
        <v>190</v>
      </c>
      <c r="F80" s="26">
        <v>0</v>
      </c>
      <c r="G80" s="6">
        <v>195</v>
      </c>
      <c r="H80" s="26">
        <v>0</v>
      </c>
      <c r="I80" s="6">
        <v>181</v>
      </c>
      <c r="J80" s="26">
        <v>0</v>
      </c>
      <c r="K80" s="6">
        <v>192</v>
      </c>
      <c r="L80" s="26">
        <v>0</v>
      </c>
      <c r="M80" s="6">
        <v>255</v>
      </c>
      <c r="N80" s="26">
        <v>20</v>
      </c>
      <c r="O80" s="6"/>
      <c r="P80" s="26"/>
      <c r="Q80" s="6"/>
      <c r="R80" s="26"/>
      <c r="S80" s="6"/>
      <c r="T80" s="26"/>
      <c r="U80" s="6"/>
      <c r="V80" s="26"/>
      <c r="W80" s="6"/>
      <c r="X80" s="26"/>
      <c r="Y80" s="6"/>
      <c r="Z80" s="26"/>
      <c r="AA80" s="6"/>
      <c r="AB80" s="26"/>
      <c r="AC80" s="6"/>
      <c r="AD80" s="26"/>
      <c r="AE80" s="6"/>
      <c r="AF80" s="26"/>
      <c r="AG80" s="6"/>
      <c r="AH80" s="27"/>
      <c r="AI80" s="25">
        <f t="shared" si="6"/>
        <v>1013</v>
      </c>
      <c r="AJ80" s="6">
        <f t="shared" si="7"/>
        <v>20</v>
      </c>
      <c r="AK80" s="6">
        <f t="shared" si="8"/>
        <v>1033</v>
      </c>
      <c r="AL80" s="1">
        <f t="shared" si="10"/>
        <v>5</v>
      </c>
      <c r="AM80" s="20">
        <f t="shared" si="9"/>
        <v>202.6</v>
      </c>
    </row>
    <row r="81" spans="1:39">
      <c r="A81" s="6">
        <v>16</v>
      </c>
      <c r="B81" s="7" t="s">
        <v>211</v>
      </c>
      <c r="C81" s="23"/>
      <c r="D81" s="24">
        <f t="shared" si="5"/>
        <v>19</v>
      </c>
      <c r="E81" s="25">
        <v>196</v>
      </c>
      <c r="F81" s="26">
        <v>0</v>
      </c>
      <c r="G81" s="6">
        <v>223</v>
      </c>
      <c r="H81" s="26">
        <v>20</v>
      </c>
      <c r="I81" s="6">
        <v>216</v>
      </c>
      <c r="J81" s="26">
        <v>0</v>
      </c>
      <c r="K81" s="6">
        <v>179</v>
      </c>
      <c r="L81" s="26">
        <v>0</v>
      </c>
      <c r="M81" s="6">
        <v>185</v>
      </c>
      <c r="N81" s="26">
        <v>0</v>
      </c>
      <c r="O81" s="6"/>
      <c r="P81" s="26"/>
      <c r="Q81" s="6"/>
      <c r="R81" s="26"/>
      <c r="S81" s="6"/>
      <c r="T81" s="26"/>
      <c r="U81" s="6"/>
      <c r="V81" s="26"/>
      <c r="W81" s="6"/>
      <c r="X81" s="26"/>
      <c r="Y81" s="6"/>
      <c r="Z81" s="26"/>
      <c r="AA81" s="6"/>
      <c r="AB81" s="26"/>
      <c r="AC81" s="6"/>
      <c r="AD81" s="26"/>
      <c r="AE81" s="6"/>
      <c r="AF81" s="26"/>
      <c r="AG81" s="6"/>
      <c r="AH81" s="27"/>
      <c r="AI81" s="25">
        <f t="shared" si="6"/>
        <v>999</v>
      </c>
      <c r="AJ81" s="6">
        <f t="shared" si="7"/>
        <v>20</v>
      </c>
      <c r="AK81" s="6">
        <f t="shared" si="8"/>
        <v>1019</v>
      </c>
      <c r="AL81" s="1">
        <f t="shared" si="10"/>
        <v>5</v>
      </c>
      <c r="AM81" s="20">
        <f t="shared" si="9"/>
        <v>199.8</v>
      </c>
    </row>
  </sheetData>
  <mergeCells count="2">
    <mergeCell ref="A5:U5"/>
    <mergeCell ref="A64:AK64"/>
  </mergeCells>
  <conditionalFormatting sqref="U66:U81 O66:O81 Q66:Q81 S66:S81 AG66:AG81 Y66:Y81 AA66:AA81 AC66:AC81 AE66:AE81 W66:W81 M66:M81 E66:E81 G66:G81 I66:I81 K66:K81">
    <cfRule type="expression" dxfId="1" priority="1" stopIfTrue="1">
      <formula>(F66=10)</formula>
    </cfRule>
    <cfRule type="expression" dxfId="0" priority="2" stopIfTrue="1">
      <formula>(F66=20)</formula>
    </cfRule>
  </conditionalFormatting>
  <dataValidations count="2">
    <dataValidation type="list" allowBlank="1" showInputMessage="1" showErrorMessage="1" sqref="T66:T81 P66:P81 R66:R81 N66:N81" xr:uid="{09B3C073-1ECA-4376-A1AC-B3E0093B158D}">
      <formula1>$AM$7:$AM$9</formula1>
    </dataValidation>
    <dataValidation type="list" allowBlank="1" showInputMessage="1" showErrorMessage="1" sqref="V66:V81 AH66:AH81 AF66:AF81 AD66:AD81 AB66:AB81 Z66:Z81 X66:X81 F66:F81 H66:H81 L66:L81 J66:J81" xr:uid="{D06048BD-2691-4058-930F-5E319E4BC2CB}">
      <formula1>#REF!</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35C35-A0A4-42A9-8E35-89408694B44B}">
  <dimension ref="A1:X109"/>
  <sheetViews>
    <sheetView tabSelected="1" workbookViewId="0">
      <selection activeCell="H1" sqref="H1"/>
    </sheetView>
  </sheetViews>
  <sheetFormatPr defaultRowHeight="15"/>
  <sheetData>
    <row r="1" spans="1:19">
      <c r="A1" s="104" t="s">
        <v>273</v>
      </c>
      <c r="B1" s="104" t="s">
        <v>135</v>
      </c>
      <c r="C1" s="104"/>
      <c r="D1" s="104"/>
    </row>
    <row r="2" spans="1:19">
      <c r="A2" s="104" t="s">
        <v>274</v>
      </c>
      <c r="B2" s="105" t="s">
        <v>341</v>
      </c>
      <c r="C2" s="104"/>
      <c r="D2" s="104"/>
    </row>
    <row r="3" spans="1:19" s="82" customFormat="1">
      <c r="A3" s="104" t="s">
        <v>275</v>
      </c>
      <c r="B3" s="105" t="s">
        <v>130</v>
      </c>
      <c r="C3" s="104"/>
      <c r="D3" s="104"/>
    </row>
    <row r="4" spans="1:19" ht="23.25">
      <c r="A4" s="78" t="s">
        <v>335</v>
      </c>
      <c r="B4" s="78"/>
      <c r="C4" s="78"/>
      <c r="D4" s="78"/>
      <c r="E4" s="78"/>
      <c r="F4" s="78"/>
      <c r="G4" s="78"/>
      <c r="H4" s="78"/>
      <c r="I4" s="78"/>
      <c r="J4" s="78"/>
      <c r="K4" s="78"/>
      <c r="L4" s="78"/>
      <c r="M4" s="78"/>
      <c r="N4" s="78"/>
      <c r="O4" s="78"/>
      <c r="P4" s="78"/>
      <c r="Q4" s="78"/>
      <c r="R4" s="78"/>
      <c r="S4" s="78"/>
    </row>
    <row r="5" spans="1:19">
      <c r="A5" s="79" t="s">
        <v>336</v>
      </c>
      <c r="B5" s="79"/>
      <c r="C5" s="79"/>
      <c r="D5" s="79"/>
      <c r="E5" s="79"/>
      <c r="F5" s="79"/>
      <c r="G5" s="79"/>
      <c r="H5" s="79"/>
      <c r="I5" s="79"/>
      <c r="J5" s="79"/>
      <c r="K5" s="79"/>
      <c r="L5" s="79"/>
      <c r="M5" s="79"/>
      <c r="N5" s="79"/>
      <c r="O5" s="79"/>
      <c r="P5" s="79"/>
      <c r="Q5" s="79"/>
      <c r="R5" s="79"/>
      <c r="S5" s="79"/>
    </row>
    <row r="6" spans="1:19" ht="28.5">
      <c r="A6" s="73" t="s">
        <v>1</v>
      </c>
      <c r="B6" s="73" t="s">
        <v>2</v>
      </c>
      <c r="C6" s="72" t="s">
        <v>337</v>
      </c>
      <c r="D6" s="73">
        <v>1</v>
      </c>
      <c r="E6" s="73">
        <v>2</v>
      </c>
      <c r="F6" s="73">
        <v>3</v>
      </c>
      <c r="G6" s="73">
        <v>4</v>
      </c>
      <c r="H6" s="73">
        <v>5</v>
      </c>
      <c r="I6" s="73">
        <v>6</v>
      </c>
      <c r="J6" s="73">
        <v>7</v>
      </c>
      <c r="K6" s="73">
        <v>8</v>
      </c>
      <c r="L6" s="73">
        <v>9</v>
      </c>
      <c r="M6" s="73">
        <v>10</v>
      </c>
      <c r="N6" s="73">
        <v>11</v>
      </c>
      <c r="O6" s="73">
        <v>12</v>
      </c>
      <c r="P6" s="73" t="s">
        <v>110</v>
      </c>
      <c r="Q6" s="74" t="s">
        <v>338</v>
      </c>
      <c r="R6" s="75" t="s">
        <v>339</v>
      </c>
      <c r="S6" s="75" t="s">
        <v>340</v>
      </c>
    </row>
    <row r="7" spans="1:19" ht="28.5">
      <c r="A7" s="62">
        <v>1</v>
      </c>
      <c r="B7" s="60" t="s">
        <v>132</v>
      </c>
      <c r="C7" s="64">
        <v>540</v>
      </c>
      <c r="D7" s="63">
        <v>262</v>
      </c>
      <c r="E7" s="63">
        <v>222</v>
      </c>
      <c r="F7" s="63">
        <v>268</v>
      </c>
      <c r="G7" s="63">
        <v>248</v>
      </c>
      <c r="H7" s="63">
        <v>238</v>
      </c>
      <c r="I7" s="63">
        <v>246</v>
      </c>
      <c r="J7" s="63">
        <v>228</v>
      </c>
      <c r="K7" s="63">
        <v>233</v>
      </c>
      <c r="L7" s="63">
        <v>290</v>
      </c>
      <c r="M7" s="63">
        <v>237</v>
      </c>
      <c r="N7" s="63">
        <v>256</v>
      </c>
      <c r="O7" s="63">
        <v>212</v>
      </c>
      <c r="P7" s="63">
        <v>2940</v>
      </c>
      <c r="Q7" s="65">
        <v>245</v>
      </c>
      <c r="R7" s="63">
        <v>290</v>
      </c>
      <c r="S7" s="63">
        <v>12</v>
      </c>
    </row>
    <row r="8" spans="1:19" ht="28.5">
      <c r="A8" s="62">
        <v>2</v>
      </c>
      <c r="B8" s="60" t="s">
        <v>158</v>
      </c>
      <c r="C8" s="64">
        <v>508</v>
      </c>
      <c r="D8" s="63">
        <v>279</v>
      </c>
      <c r="E8" s="63">
        <v>247</v>
      </c>
      <c r="F8" s="63">
        <v>161</v>
      </c>
      <c r="G8" s="63">
        <v>229</v>
      </c>
      <c r="H8" s="63">
        <v>204</v>
      </c>
      <c r="I8" s="63">
        <v>181</v>
      </c>
      <c r="J8" s="63">
        <v>226</v>
      </c>
      <c r="K8" s="63">
        <v>266</v>
      </c>
      <c r="L8" s="63">
        <v>269</v>
      </c>
      <c r="M8" s="63">
        <v>279</v>
      </c>
      <c r="N8" s="63">
        <v>300</v>
      </c>
      <c r="O8" s="63">
        <v>267</v>
      </c>
      <c r="P8" s="63">
        <v>2908</v>
      </c>
      <c r="Q8" s="65">
        <v>242.33333333333334</v>
      </c>
      <c r="R8" s="63">
        <v>300</v>
      </c>
      <c r="S8" s="63">
        <v>10</v>
      </c>
    </row>
    <row r="9" spans="1:19" ht="28.5">
      <c r="A9" s="62">
        <v>3</v>
      </c>
      <c r="B9" s="60" t="s">
        <v>341</v>
      </c>
      <c r="C9" s="64">
        <v>404</v>
      </c>
      <c r="D9" s="63">
        <v>259</v>
      </c>
      <c r="E9" s="63">
        <v>241</v>
      </c>
      <c r="F9" s="63">
        <v>208</v>
      </c>
      <c r="G9" s="63">
        <v>234</v>
      </c>
      <c r="H9" s="63">
        <v>237</v>
      </c>
      <c r="I9" s="63">
        <v>236</v>
      </c>
      <c r="J9" s="63">
        <v>207</v>
      </c>
      <c r="K9" s="63">
        <v>216</v>
      </c>
      <c r="L9" s="63">
        <v>276</v>
      </c>
      <c r="M9" s="63">
        <v>198</v>
      </c>
      <c r="N9" s="63">
        <v>257</v>
      </c>
      <c r="O9" s="63">
        <v>235</v>
      </c>
      <c r="P9" s="63">
        <v>2804</v>
      </c>
      <c r="Q9" s="65">
        <v>233.66666666666666</v>
      </c>
      <c r="R9" s="63">
        <v>276</v>
      </c>
      <c r="S9" s="63">
        <v>11</v>
      </c>
    </row>
    <row r="10" spans="1:19" ht="42.75">
      <c r="A10" s="62">
        <v>4</v>
      </c>
      <c r="B10" s="60" t="s">
        <v>342</v>
      </c>
      <c r="C10" s="64">
        <v>376</v>
      </c>
      <c r="D10" s="63">
        <v>202</v>
      </c>
      <c r="E10" s="63">
        <v>194</v>
      </c>
      <c r="F10" s="63">
        <v>268</v>
      </c>
      <c r="G10" s="63">
        <v>207</v>
      </c>
      <c r="H10" s="63">
        <v>268</v>
      </c>
      <c r="I10" s="63">
        <v>256</v>
      </c>
      <c r="J10" s="63">
        <v>259</v>
      </c>
      <c r="K10" s="63">
        <v>280</v>
      </c>
      <c r="L10" s="63">
        <v>212</v>
      </c>
      <c r="M10" s="63">
        <v>233</v>
      </c>
      <c r="N10" s="63">
        <v>226</v>
      </c>
      <c r="O10" s="63">
        <v>171</v>
      </c>
      <c r="P10" s="63">
        <v>2776</v>
      </c>
      <c r="Q10" s="65">
        <v>231.33333333333334</v>
      </c>
      <c r="R10" s="63">
        <v>280</v>
      </c>
      <c r="S10" s="63">
        <v>10</v>
      </c>
    </row>
    <row r="11" spans="1:19" ht="28.5">
      <c r="A11" s="62">
        <v>5</v>
      </c>
      <c r="B11" s="60" t="s">
        <v>343</v>
      </c>
      <c r="C11" s="64">
        <v>376</v>
      </c>
      <c r="D11" s="63">
        <v>220</v>
      </c>
      <c r="E11" s="63">
        <v>238</v>
      </c>
      <c r="F11" s="63">
        <v>259</v>
      </c>
      <c r="G11" s="63">
        <v>209</v>
      </c>
      <c r="H11" s="63">
        <v>224</v>
      </c>
      <c r="I11" s="63">
        <v>224</v>
      </c>
      <c r="J11" s="63">
        <v>212</v>
      </c>
      <c r="K11" s="63">
        <v>228</v>
      </c>
      <c r="L11" s="63">
        <v>240</v>
      </c>
      <c r="M11" s="63">
        <v>267</v>
      </c>
      <c r="N11" s="63">
        <v>209</v>
      </c>
      <c r="O11" s="63">
        <v>246</v>
      </c>
      <c r="P11" s="63">
        <v>2776</v>
      </c>
      <c r="Q11" s="65">
        <v>231.33333333333334</v>
      </c>
      <c r="R11" s="63">
        <v>267</v>
      </c>
      <c r="S11" s="63">
        <v>12</v>
      </c>
    </row>
    <row r="12" spans="1:19" ht="42.75">
      <c r="A12" s="62">
        <v>6</v>
      </c>
      <c r="B12" s="60" t="s">
        <v>344</v>
      </c>
      <c r="C12" s="64">
        <v>366</v>
      </c>
      <c r="D12" s="63">
        <v>225</v>
      </c>
      <c r="E12" s="63">
        <v>190</v>
      </c>
      <c r="F12" s="63">
        <v>267</v>
      </c>
      <c r="G12" s="63">
        <v>258</v>
      </c>
      <c r="H12" s="63">
        <v>238</v>
      </c>
      <c r="I12" s="63">
        <v>184</v>
      </c>
      <c r="J12" s="63">
        <v>192</v>
      </c>
      <c r="K12" s="63">
        <v>267</v>
      </c>
      <c r="L12" s="63">
        <v>191</v>
      </c>
      <c r="M12" s="63">
        <v>253</v>
      </c>
      <c r="N12" s="63">
        <v>245</v>
      </c>
      <c r="O12" s="63">
        <v>256</v>
      </c>
      <c r="P12" s="63">
        <v>2766</v>
      </c>
      <c r="Q12" s="65">
        <v>230.5</v>
      </c>
      <c r="R12" s="63">
        <v>267</v>
      </c>
      <c r="S12" s="63">
        <v>8</v>
      </c>
    </row>
    <row r="13" spans="1:19" ht="28.5">
      <c r="A13" s="62">
        <v>7</v>
      </c>
      <c r="B13" s="60" t="s">
        <v>345</v>
      </c>
      <c r="C13" s="64">
        <v>362</v>
      </c>
      <c r="D13" s="63">
        <v>235</v>
      </c>
      <c r="E13" s="63">
        <v>201</v>
      </c>
      <c r="F13" s="63">
        <v>279</v>
      </c>
      <c r="G13" s="63">
        <v>254</v>
      </c>
      <c r="H13" s="63">
        <v>237</v>
      </c>
      <c r="I13" s="63">
        <v>257</v>
      </c>
      <c r="J13" s="63">
        <v>209</v>
      </c>
      <c r="K13" s="63">
        <v>215</v>
      </c>
      <c r="L13" s="63">
        <v>278</v>
      </c>
      <c r="M13" s="63">
        <v>194</v>
      </c>
      <c r="N13" s="63">
        <v>193</v>
      </c>
      <c r="O13" s="63">
        <v>210</v>
      </c>
      <c r="P13" s="63">
        <v>2762</v>
      </c>
      <c r="Q13" s="65">
        <v>230.16666666666666</v>
      </c>
      <c r="R13" s="63">
        <v>279</v>
      </c>
      <c r="S13" s="63">
        <v>10</v>
      </c>
    </row>
    <row r="14" spans="1:19" ht="28.5">
      <c r="A14" s="62">
        <v>8</v>
      </c>
      <c r="B14" s="60" t="s">
        <v>142</v>
      </c>
      <c r="C14" s="64">
        <v>356</v>
      </c>
      <c r="D14" s="63">
        <v>229</v>
      </c>
      <c r="E14" s="63">
        <v>247</v>
      </c>
      <c r="F14" s="63">
        <v>236</v>
      </c>
      <c r="G14" s="63">
        <v>225</v>
      </c>
      <c r="H14" s="63">
        <v>239</v>
      </c>
      <c r="I14" s="63">
        <v>203</v>
      </c>
      <c r="J14" s="63">
        <v>180</v>
      </c>
      <c r="K14" s="63">
        <v>256</v>
      </c>
      <c r="L14" s="63">
        <v>225</v>
      </c>
      <c r="M14" s="63">
        <v>267</v>
      </c>
      <c r="N14" s="63">
        <v>196</v>
      </c>
      <c r="O14" s="63">
        <v>253</v>
      </c>
      <c r="P14" s="63">
        <v>2756</v>
      </c>
      <c r="Q14" s="65">
        <v>229.66666666666666</v>
      </c>
      <c r="R14" s="63">
        <v>267</v>
      </c>
      <c r="S14" s="63">
        <v>10</v>
      </c>
    </row>
    <row r="15" spans="1:19" ht="42.75">
      <c r="A15" s="62">
        <v>9</v>
      </c>
      <c r="B15" s="60" t="s">
        <v>135</v>
      </c>
      <c r="C15" s="64">
        <v>346</v>
      </c>
      <c r="D15" s="63">
        <v>247</v>
      </c>
      <c r="E15" s="63">
        <v>226</v>
      </c>
      <c r="F15" s="63">
        <v>237</v>
      </c>
      <c r="G15" s="63">
        <v>213</v>
      </c>
      <c r="H15" s="63">
        <v>212</v>
      </c>
      <c r="I15" s="63">
        <v>257</v>
      </c>
      <c r="J15" s="63">
        <v>191</v>
      </c>
      <c r="K15" s="63">
        <v>258</v>
      </c>
      <c r="L15" s="63">
        <v>236</v>
      </c>
      <c r="M15" s="63">
        <v>266</v>
      </c>
      <c r="N15" s="63">
        <v>214</v>
      </c>
      <c r="O15" s="63">
        <v>189</v>
      </c>
      <c r="P15" s="63">
        <v>2746</v>
      </c>
      <c r="Q15" s="65">
        <v>228.83333333333334</v>
      </c>
      <c r="R15" s="63">
        <v>266</v>
      </c>
      <c r="S15" s="63">
        <v>10</v>
      </c>
    </row>
    <row r="16" spans="1:19" ht="42.75">
      <c r="A16" s="62">
        <v>10</v>
      </c>
      <c r="B16" s="60" t="s">
        <v>130</v>
      </c>
      <c r="C16" s="64">
        <v>332</v>
      </c>
      <c r="D16" s="63">
        <v>215</v>
      </c>
      <c r="E16" s="63">
        <v>185</v>
      </c>
      <c r="F16" s="63">
        <v>268</v>
      </c>
      <c r="G16" s="63">
        <v>216</v>
      </c>
      <c r="H16" s="63">
        <v>279</v>
      </c>
      <c r="I16" s="63">
        <v>197</v>
      </c>
      <c r="J16" s="63">
        <v>193</v>
      </c>
      <c r="K16" s="63">
        <v>188</v>
      </c>
      <c r="L16" s="63">
        <v>256</v>
      </c>
      <c r="M16" s="63">
        <v>266</v>
      </c>
      <c r="N16" s="63">
        <v>201</v>
      </c>
      <c r="O16" s="63">
        <v>268</v>
      </c>
      <c r="P16" s="63">
        <v>2732</v>
      </c>
      <c r="Q16" s="65">
        <v>227.66666666666666</v>
      </c>
      <c r="R16" s="63">
        <v>279</v>
      </c>
      <c r="S16" s="63">
        <v>8</v>
      </c>
    </row>
    <row r="17" spans="1:19" ht="28.5">
      <c r="A17" s="62">
        <v>11</v>
      </c>
      <c r="B17" s="60" t="s">
        <v>144</v>
      </c>
      <c r="C17" s="64">
        <v>332</v>
      </c>
      <c r="D17" s="63">
        <v>179</v>
      </c>
      <c r="E17" s="63">
        <v>234</v>
      </c>
      <c r="F17" s="63">
        <v>226</v>
      </c>
      <c r="G17" s="63">
        <v>217</v>
      </c>
      <c r="H17" s="63">
        <v>243</v>
      </c>
      <c r="I17" s="63">
        <v>212</v>
      </c>
      <c r="J17" s="63">
        <v>257</v>
      </c>
      <c r="K17" s="63">
        <v>202</v>
      </c>
      <c r="L17" s="63">
        <v>234</v>
      </c>
      <c r="M17" s="63">
        <v>248</v>
      </c>
      <c r="N17" s="63">
        <v>244</v>
      </c>
      <c r="O17" s="63">
        <v>236</v>
      </c>
      <c r="P17" s="63">
        <v>2732</v>
      </c>
      <c r="Q17" s="65">
        <v>227.66666666666666</v>
      </c>
      <c r="R17" s="63">
        <v>257</v>
      </c>
      <c r="S17" s="63">
        <v>11</v>
      </c>
    </row>
    <row r="18" spans="1:19" ht="28.5">
      <c r="A18" s="62">
        <v>12</v>
      </c>
      <c r="B18" s="60" t="s">
        <v>346</v>
      </c>
      <c r="C18" s="64">
        <v>300</v>
      </c>
      <c r="D18" s="63">
        <v>214</v>
      </c>
      <c r="E18" s="63">
        <v>237</v>
      </c>
      <c r="F18" s="63">
        <v>215</v>
      </c>
      <c r="G18" s="63">
        <v>189</v>
      </c>
      <c r="H18" s="63">
        <v>198</v>
      </c>
      <c r="I18" s="63">
        <v>244</v>
      </c>
      <c r="J18" s="63">
        <v>256</v>
      </c>
      <c r="K18" s="63">
        <v>276</v>
      </c>
      <c r="L18" s="63">
        <v>193</v>
      </c>
      <c r="M18" s="63">
        <v>246</v>
      </c>
      <c r="N18" s="63">
        <v>234</v>
      </c>
      <c r="O18" s="63">
        <v>198</v>
      </c>
      <c r="P18" s="63">
        <v>2700</v>
      </c>
      <c r="Q18" s="65">
        <v>225</v>
      </c>
      <c r="R18" s="63">
        <v>276</v>
      </c>
      <c r="S18" s="63">
        <v>8</v>
      </c>
    </row>
    <row r="19" spans="1:19" ht="28.5">
      <c r="A19" s="62">
        <v>13</v>
      </c>
      <c r="B19" s="60" t="s">
        <v>129</v>
      </c>
      <c r="C19" s="64">
        <v>294</v>
      </c>
      <c r="D19" s="63">
        <v>247</v>
      </c>
      <c r="E19" s="63">
        <v>255</v>
      </c>
      <c r="F19" s="63">
        <v>277</v>
      </c>
      <c r="G19" s="63">
        <v>171</v>
      </c>
      <c r="H19" s="63">
        <v>218</v>
      </c>
      <c r="I19" s="63">
        <v>213</v>
      </c>
      <c r="J19" s="63">
        <v>185</v>
      </c>
      <c r="K19" s="63">
        <v>245</v>
      </c>
      <c r="L19" s="63">
        <v>244</v>
      </c>
      <c r="M19" s="63">
        <v>217</v>
      </c>
      <c r="N19" s="63">
        <v>203</v>
      </c>
      <c r="O19" s="63">
        <v>219</v>
      </c>
      <c r="P19" s="63">
        <v>2694</v>
      </c>
      <c r="Q19" s="65">
        <v>224.5</v>
      </c>
      <c r="R19" s="63">
        <v>277</v>
      </c>
      <c r="S19" s="63">
        <v>10</v>
      </c>
    </row>
    <row r="20" spans="1:19" ht="28.5">
      <c r="A20" s="62">
        <v>14</v>
      </c>
      <c r="B20" s="60" t="s">
        <v>148</v>
      </c>
      <c r="C20" s="64">
        <v>292</v>
      </c>
      <c r="D20" s="63">
        <v>247</v>
      </c>
      <c r="E20" s="63">
        <v>247</v>
      </c>
      <c r="F20" s="63">
        <v>224</v>
      </c>
      <c r="G20" s="63">
        <v>224</v>
      </c>
      <c r="H20" s="63">
        <v>247</v>
      </c>
      <c r="I20" s="63">
        <v>247</v>
      </c>
      <c r="J20" s="63">
        <v>169</v>
      </c>
      <c r="K20" s="63">
        <v>226</v>
      </c>
      <c r="L20" s="63">
        <v>188</v>
      </c>
      <c r="M20" s="63">
        <v>213</v>
      </c>
      <c r="N20" s="63">
        <v>200</v>
      </c>
      <c r="O20" s="63">
        <v>260</v>
      </c>
      <c r="P20" s="63">
        <v>2692</v>
      </c>
      <c r="Q20" s="65">
        <v>224.33333333333334</v>
      </c>
      <c r="R20" s="63">
        <v>260</v>
      </c>
      <c r="S20" s="63">
        <v>10</v>
      </c>
    </row>
    <row r="21" spans="1:19" ht="28.5">
      <c r="A21" s="62">
        <v>15</v>
      </c>
      <c r="B21" s="60" t="s">
        <v>149</v>
      </c>
      <c r="C21" s="64">
        <v>290</v>
      </c>
      <c r="D21" s="63">
        <v>210</v>
      </c>
      <c r="E21" s="63">
        <v>188</v>
      </c>
      <c r="F21" s="63">
        <v>227</v>
      </c>
      <c r="G21" s="63">
        <v>288</v>
      </c>
      <c r="H21" s="63">
        <v>207</v>
      </c>
      <c r="I21" s="63">
        <v>194</v>
      </c>
      <c r="J21" s="63">
        <v>233</v>
      </c>
      <c r="K21" s="63">
        <v>259</v>
      </c>
      <c r="L21" s="63">
        <v>209</v>
      </c>
      <c r="M21" s="63">
        <v>234</v>
      </c>
      <c r="N21" s="63">
        <v>259</v>
      </c>
      <c r="O21" s="63">
        <v>182</v>
      </c>
      <c r="P21" s="63">
        <v>2690</v>
      </c>
      <c r="Q21" s="65">
        <v>224.16666666666666</v>
      </c>
      <c r="R21" s="63">
        <v>288</v>
      </c>
      <c r="S21" s="63">
        <v>9</v>
      </c>
    </row>
    <row r="22" spans="1:19" ht="15.75" thickBot="1">
      <c r="A22" s="67">
        <v>16</v>
      </c>
      <c r="B22" s="68" t="s">
        <v>277</v>
      </c>
      <c r="C22" s="69">
        <v>282</v>
      </c>
      <c r="D22" s="70">
        <v>259</v>
      </c>
      <c r="E22" s="70">
        <v>236</v>
      </c>
      <c r="F22" s="70">
        <v>176</v>
      </c>
      <c r="G22" s="70">
        <v>153</v>
      </c>
      <c r="H22" s="70">
        <v>202</v>
      </c>
      <c r="I22" s="70">
        <v>269</v>
      </c>
      <c r="J22" s="70">
        <v>243</v>
      </c>
      <c r="K22" s="70">
        <v>279</v>
      </c>
      <c r="L22" s="70">
        <v>218</v>
      </c>
      <c r="M22" s="70">
        <v>212</v>
      </c>
      <c r="N22" s="70">
        <v>231</v>
      </c>
      <c r="O22" s="70">
        <v>204</v>
      </c>
      <c r="P22" s="70">
        <v>2682</v>
      </c>
      <c r="Q22" s="71">
        <v>223.5</v>
      </c>
      <c r="R22" s="63">
        <v>279</v>
      </c>
      <c r="S22" s="63">
        <v>10</v>
      </c>
    </row>
    <row r="23" spans="1:19" ht="42.75">
      <c r="A23" s="62">
        <v>17</v>
      </c>
      <c r="B23" s="60" t="s">
        <v>347</v>
      </c>
      <c r="C23" s="64">
        <v>276</v>
      </c>
      <c r="D23" s="63">
        <v>195</v>
      </c>
      <c r="E23" s="63">
        <v>217</v>
      </c>
      <c r="F23" s="63">
        <v>253</v>
      </c>
      <c r="G23" s="63">
        <v>213</v>
      </c>
      <c r="H23" s="63">
        <v>206</v>
      </c>
      <c r="I23" s="63">
        <v>233</v>
      </c>
      <c r="J23" s="63">
        <v>225</v>
      </c>
      <c r="K23" s="63">
        <v>206</v>
      </c>
      <c r="L23" s="63">
        <v>246</v>
      </c>
      <c r="M23" s="63">
        <v>201</v>
      </c>
      <c r="N23" s="63">
        <v>238</v>
      </c>
      <c r="O23" s="63">
        <v>243</v>
      </c>
      <c r="P23" s="63">
        <v>2676</v>
      </c>
      <c r="Q23" s="65">
        <v>223</v>
      </c>
      <c r="R23" s="63">
        <v>253</v>
      </c>
      <c r="S23" s="63">
        <v>11</v>
      </c>
    </row>
    <row r="24" spans="1:19" ht="28.5">
      <c r="A24" s="62">
        <v>18</v>
      </c>
      <c r="B24" s="60" t="s">
        <v>348</v>
      </c>
      <c r="C24" s="64">
        <v>251</v>
      </c>
      <c r="D24" s="63">
        <v>244</v>
      </c>
      <c r="E24" s="63">
        <v>267</v>
      </c>
      <c r="F24" s="63">
        <v>214</v>
      </c>
      <c r="G24" s="63">
        <v>187</v>
      </c>
      <c r="H24" s="63">
        <v>203</v>
      </c>
      <c r="I24" s="63">
        <v>214</v>
      </c>
      <c r="J24" s="63">
        <v>217</v>
      </c>
      <c r="K24" s="63">
        <v>279</v>
      </c>
      <c r="L24" s="63">
        <v>255</v>
      </c>
      <c r="M24" s="63">
        <v>144</v>
      </c>
      <c r="N24" s="63">
        <v>246</v>
      </c>
      <c r="O24" s="63">
        <v>181</v>
      </c>
      <c r="P24" s="63">
        <v>2651</v>
      </c>
      <c r="Q24" s="65">
        <v>220.91666666666666</v>
      </c>
      <c r="R24" s="63">
        <v>279</v>
      </c>
      <c r="S24" s="63">
        <v>9</v>
      </c>
    </row>
    <row r="25" spans="1:19" ht="28.5">
      <c r="A25" s="62">
        <v>19</v>
      </c>
      <c r="B25" s="60" t="s">
        <v>349</v>
      </c>
      <c r="C25" s="64">
        <v>242</v>
      </c>
      <c r="D25" s="63">
        <v>246</v>
      </c>
      <c r="E25" s="63">
        <v>211</v>
      </c>
      <c r="F25" s="63">
        <v>225</v>
      </c>
      <c r="G25" s="63">
        <v>218</v>
      </c>
      <c r="H25" s="63">
        <v>216</v>
      </c>
      <c r="I25" s="63">
        <v>216</v>
      </c>
      <c r="J25" s="63">
        <v>211</v>
      </c>
      <c r="K25" s="63">
        <v>256</v>
      </c>
      <c r="L25" s="63">
        <v>255</v>
      </c>
      <c r="M25" s="63">
        <v>189</v>
      </c>
      <c r="N25" s="63">
        <v>200</v>
      </c>
      <c r="O25" s="63">
        <v>199</v>
      </c>
      <c r="P25" s="63">
        <v>2642</v>
      </c>
      <c r="Q25" s="65">
        <v>220.16666666666666</v>
      </c>
      <c r="R25" s="63">
        <v>256</v>
      </c>
      <c r="S25" s="63">
        <v>10</v>
      </c>
    </row>
    <row r="26" spans="1:19" ht="28.5">
      <c r="A26" s="62">
        <v>20</v>
      </c>
      <c r="B26" s="60" t="s">
        <v>136</v>
      </c>
      <c r="C26" s="64">
        <v>241</v>
      </c>
      <c r="D26" s="63">
        <v>237</v>
      </c>
      <c r="E26" s="63">
        <v>197</v>
      </c>
      <c r="F26" s="63">
        <v>225</v>
      </c>
      <c r="G26" s="63">
        <v>213</v>
      </c>
      <c r="H26" s="63">
        <v>217</v>
      </c>
      <c r="I26" s="63">
        <v>182</v>
      </c>
      <c r="J26" s="63">
        <v>191</v>
      </c>
      <c r="K26" s="63">
        <v>228</v>
      </c>
      <c r="L26" s="63">
        <v>249</v>
      </c>
      <c r="M26" s="63">
        <v>224</v>
      </c>
      <c r="N26" s="63">
        <v>245</v>
      </c>
      <c r="O26" s="63">
        <v>233</v>
      </c>
      <c r="P26" s="63">
        <v>2641</v>
      </c>
      <c r="Q26" s="65">
        <v>220.08333333333334</v>
      </c>
      <c r="R26" s="63">
        <v>249</v>
      </c>
      <c r="S26" s="63">
        <v>9</v>
      </c>
    </row>
    <row r="27" spans="1:19" ht="28.5">
      <c r="A27" s="62">
        <v>21</v>
      </c>
      <c r="B27" s="60" t="s">
        <v>350</v>
      </c>
      <c r="C27" s="64">
        <v>219</v>
      </c>
      <c r="D27" s="63">
        <v>160</v>
      </c>
      <c r="E27" s="63">
        <v>222</v>
      </c>
      <c r="F27" s="63">
        <v>235</v>
      </c>
      <c r="G27" s="63">
        <v>172</v>
      </c>
      <c r="H27" s="63">
        <v>246</v>
      </c>
      <c r="I27" s="63">
        <v>180</v>
      </c>
      <c r="J27" s="63">
        <v>270</v>
      </c>
      <c r="K27" s="63">
        <v>278</v>
      </c>
      <c r="L27" s="63">
        <v>223</v>
      </c>
      <c r="M27" s="63">
        <v>258</v>
      </c>
      <c r="N27" s="63">
        <v>197</v>
      </c>
      <c r="O27" s="63">
        <v>178</v>
      </c>
      <c r="P27" s="63">
        <v>2619</v>
      </c>
      <c r="Q27" s="65">
        <v>218.25</v>
      </c>
      <c r="R27" s="63">
        <v>278</v>
      </c>
      <c r="S27" s="63">
        <v>7</v>
      </c>
    </row>
    <row r="28" spans="1:19" ht="28.5">
      <c r="A28" s="62">
        <v>22</v>
      </c>
      <c r="B28" s="60" t="s">
        <v>272</v>
      </c>
      <c r="C28" s="64">
        <v>216</v>
      </c>
      <c r="D28" s="63">
        <v>245</v>
      </c>
      <c r="E28" s="63">
        <v>193</v>
      </c>
      <c r="F28" s="63">
        <v>172</v>
      </c>
      <c r="G28" s="63">
        <v>188</v>
      </c>
      <c r="H28" s="63">
        <v>214</v>
      </c>
      <c r="I28" s="63">
        <v>189</v>
      </c>
      <c r="J28" s="63">
        <v>247</v>
      </c>
      <c r="K28" s="63">
        <v>288</v>
      </c>
      <c r="L28" s="63">
        <v>244</v>
      </c>
      <c r="M28" s="63">
        <v>225</v>
      </c>
      <c r="N28" s="63">
        <v>195</v>
      </c>
      <c r="O28" s="63">
        <v>216</v>
      </c>
      <c r="P28" s="63">
        <v>2616</v>
      </c>
      <c r="Q28" s="65">
        <v>218</v>
      </c>
      <c r="R28" s="63">
        <v>288</v>
      </c>
      <c r="S28" s="63">
        <v>7</v>
      </c>
    </row>
    <row r="29" spans="1:19" ht="28.5">
      <c r="A29" s="62">
        <v>23</v>
      </c>
      <c r="B29" s="60" t="s">
        <v>351</v>
      </c>
      <c r="C29" s="64">
        <v>209</v>
      </c>
      <c r="D29" s="63">
        <v>195</v>
      </c>
      <c r="E29" s="63">
        <v>258</v>
      </c>
      <c r="F29" s="63">
        <v>216</v>
      </c>
      <c r="G29" s="63">
        <v>268</v>
      </c>
      <c r="H29" s="63">
        <v>212</v>
      </c>
      <c r="I29" s="63">
        <v>213</v>
      </c>
      <c r="J29" s="63">
        <v>194</v>
      </c>
      <c r="K29" s="63">
        <v>187</v>
      </c>
      <c r="L29" s="63">
        <v>223</v>
      </c>
      <c r="M29" s="63">
        <v>236</v>
      </c>
      <c r="N29" s="63">
        <v>202</v>
      </c>
      <c r="O29" s="63">
        <v>205</v>
      </c>
      <c r="P29" s="63">
        <v>2609</v>
      </c>
      <c r="Q29" s="65">
        <v>217.41666666666666</v>
      </c>
      <c r="R29" s="63">
        <v>268</v>
      </c>
      <c r="S29" s="63">
        <v>9</v>
      </c>
    </row>
    <row r="30" spans="1:19" ht="28.5">
      <c r="A30" s="62">
        <v>24</v>
      </c>
      <c r="B30" s="60" t="s">
        <v>131</v>
      </c>
      <c r="C30" s="64">
        <v>187</v>
      </c>
      <c r="D30" s="63">
        <v>242</v>
      </c>
      <c r="E30" s="63">
        <v>208</v>
      </c>
      <c r="F30" s="63">
        <v>224</v>
      </c>
      <c r="G30" s="63">
        <v>215</v>
      </c>
      <c r="H30" s="63">
        <v>224</v>
      </c>
      <c r="I30" s="63">
        <v>246</v>
      </c>
      <c r="J30" s="63">
        <v>236</v>
      </c>
      <c r="K30" s="63">
        <v>201</v>
      </c>
      <c r="L30" s="63">
        <v>170</v>
      </c>
      <c r="M30" s="63">
        <v>188</v>
      </c>
      <c r="N30" s="63">
        <v>217</v>
      </c>
      <c r="O30" s="63">
        <v>216</v>
      </c>
      <c r="P30" s="63">
        <v>2587</v>
      </c>
      <c r="Q30" s="65">
        <v>215.58333333333334</v>
      </c>
      <c r="R30" s="63">
        <v>246</v>
      </c>
      <c r="S30" s="63">
        <v>10</v>
      </c>
    </row>
    <row r="31" spans="1:19" ht="28.5">
      <c r="A31" s="62">
        <v>25</v>
      </c>
      <c r="B31" s="60" t="s">
        <v>163</v>
      </c>
      <c r="C31" s="64">
        <v>179</v>
      </c>
      <c r="D31" s="63">
        <v>209</v>
      </c>
      <c r="E31" s="63">
        <v>204</v>
      </c>
      <c r="F31" s="63">
        <v>248</v>
      </c>
      <c r="G31" s="63">
        <v>236</v>
      </c>
      <c r="H31" s="63">
        <v>258</v>
      </c>
      <c r="I31" s="63">
        <v>194</v>
      </c>
      <c r="J31" s="63">
        <v>215</v>
      </c>
      <c r="K31" s="63">
        <v>186</v>
      </c>
      <c r="L31" s="63">
        <v>193</v>
      </c>
      <c r="M31" s="63">
        <v>231</v>
      </c>
      <c r="N31" s="63">
        <v>246</v>
      </c>
      <c r="O31" s="63">
        <v>159</v>
      </c>
      <c r="P31" s="63">
        <v>2579</v>
      </c>
      <c r="Q31" s="65">
        <v>214.91666666666666</v>
      </c>
      <c r="R31" s="63">
        <v>258</v>
      </c>
      <c r="S31" s="63">
        <v>8</v>
      </c>
    </row>
    <row r="32" spans="1:19" ht="28.5">
      <c r="A32" s="62">
        <v>26</v>
      </c>
      <c r="B32" s="60" t="s">
        <v>179</v>
      </c>
      <c r="C32" s="64">
        <v>163</v>
      </c>
      <c r="D32" s="63">
        <v>180</v>
      </c>
      <c r="E32" s="63">
        <v>234</v>
      </c>
      <c r="F32" s="63">
        <v>258</v>
      </c>
      <c r="G32" s="63">
        <v>176</v>
      </c>
      <c r="H32" s="63">
        <v>226</v>
      </c>
      <c r="I32" s="63">
        <v>260</v>
      </c>
      <c r="J32" s="63">
        <v>235</v>
      </c>
      <c r="K32" s="63">
        <v>192</v>
      </c>
      <c r="L32" s="63">
        <v>196</v>
      </c>
      <c r="M32" s="63">
        <v>228</v>
      </c>
      <c r="N32" s="63">
        <v>155</v>
      </c>
      <c r="O32" s="63">
        <v>223</v>
      </c>
      <c r="P32" s="63">
        <v>2563</v>
      </c>
      <c r="Q32" s="65">
        <v>213.58333333333334</v>
      </c>
      <c r="R32" s="63">
        <v>260</v>
      </c>
      <c r="S32" s="63">
        <v>7</v>
      </c>
    </row>
    <row r="33" spans="1:19" ht="28.5">
      <c r="A33" s="62">
        <v>27</v>
      </c>
      <c r="B33" s="60" t="s">
        <v>143</v>
      </c>
      <c r="C33" s="64">
        <v>147</v>
      </c>
      <c r="D33" s="63">
        <v>194</v>
      </c>
      <c r="E33" s="63">
        <v>187</v>
      </c>
      <c r="F33" s="63">
        <v>236</v>
      </c>
      <c r="G33" s="63">
        <v>234</v>
      </c>
      <c r="H33" s="63">
        <v>201</v>
      </c>
      <c r="I33" s="63">
        <v>214</v>
      </c>
      <c r="J33" s="63">
        <v>225</v>
      </c>
      <c r="K33" s="63">
        <v>233</v>
      </c>
      <c r="L33" s="63">
        <v>219</v>
      </c>
      <c r="M33" s="63">
        <v>213</v>
      </c>
      <c r="N33" s="63">
        <v>194</v>
      </c>
      <c r="O33" s="63">
        <v>197</v>
      </c>
      <c r="P33" s="63">
        <v>2547</v>
      </c>
      <c r="Q33" s="65">
        <v>212.25</v>
      </c>
      <c r="R33" s="63">
        <v>236</v>
      </c>
      <c r="S33" s="63">
        <v>8</v>
      </c>
    </row>
    <row r="34" spans="1:19" ht="28.5">
      <c r="A34" s="62">
        <v>28</v>
      </c>
      <c r="B34" s="60" t="s">
        <v>352</v>
      </c>
      <c r="C34" s="64">
        <v>145</v>
      </c>
      <c r="D34" s="63">
        <v>239</v>
      </c>
      <c r="E34" s="63">
        <v>279</v>
      </c>
      <c r="F34" s="63">
        <v>195</v>
      </c>
      <c r="G34" s="63">
        <v>226</v>
      </c>
      <c r="H34" s="63">
        <v>237</v>
      </c>
      <c r="I34" s="63">
        <v>177</v>
      </c>
      <c r="J34" s="63">
        <v>203</v>
      </c>
      <c r="K34" s="63">
        <v>225</v>
      </c>
      <c r="L34" s="63">
        <v>176</v>
      </c>
      <c r="M34" s="63">
        <v>191</v>
      </c>
      <c r="N34" s="63">
        <v>208</v>
      </c>
      <c r="O34" s="63">
        <v>189</v>
      </c>
      <c r="P34" s="63">
        <v>2545</v>
      </c>
      <c r="Q34" s="65">
        <v>212.08333333333334</v>
      </c>
      <c r="R34" s="63">
        <v>279</v>
      </c>
      <c r="S34" s="63">
        <v>7</v>
      </c>
    </row>
    <row r="35" spans="1:19" ht="28.5">
      <c r="A35" s="62">
        <v>29</v>
      </c>
      <c r="B35" s="60" t="s">
        <v>353</v>
      </c>
      <c r="C35" s="64">
        <v>142</v>
      </c>
      <c r="D35" s="63">
        <v>178</v>
      </c>
      <c r="E35" s="63">
        <v>213</v>
      </c>
      <c r="F35" s="63">
        <v>186</v>
      </c>
      <c r="G35" s="63">
        <v>209</v>
      </c>
      <c r="H35" s="63">
        <v>235</v>
      </c>
      <c r="I35" s="63">
        <v>247</v>
      </c>
      <c r="J35" s="63">
        <v>204</v>
      </c>
      <c r="K35" s="63">
        <v>182</v>
      </c>
      <c r="L35" s="63">
        <v>180</v>
      </c>
      <c r="M35" s="63">
        <v>235</v>
      </c>
      <c r="N35" s="63">
        <v>269</v>
      </c>
      <c r="O35" s="63">
        <v>204</v>
      </c>
      <c r="P35" s="63">
        <v>2542</v>
      </c>
      <c r="Q35" s="65">
        <v>211.83333333333334</v>
      </c>
      <c r="R35" s="63">
        <v>269</v>
      </c>
      <c r="S35" s="63">
        <v>8</v>
      </c>
    </row>
    <row r="36" spans="1:19" ht="28.5">
      <c r="A36" s="62">
        <v>30</v>
      </c>
      <c r="B36" s="60" t="s">
        <v>170</v>
      </c>
      <c r="C36" s="64">
        <v>133</v>
      </c>
      <c r="D36" s="63">
        <v>185</v>
      </c>
      <c r="E36" s="63">
        <v>182</v>
      </c>
      <c r="F36" s="63">
        <v>179</v>
      </c>
      <c r="G36" s="63">
        <v>221</v>
      </c>
      <c r="H36" s="63">
        <v>160</v>
      </c>
      <c r="I36" s="63">
        <v>234</v>
      </c>
      <c r="J36" s="63">
        <v>228</v>
      </c>
      <c r="K36" s="63">
        <v>234</v>
      </c>
      <c r="L36" s="63">
        <v>205</v>
      </c>
      <c r="M36" s="63">
        <v>257</v>
      </c>
      <c r="N36" s="63">
        <v>180</v>
      </c>
      <c r="O36" s="63">
        <v>268</v>
      </c>
      <c r="P36" s="63">
        <v>2533</v>
      </c>
      <c r="Q36" s="65">
        <v>211.08333333333334</v>
      </c>
      <c r="R36" s="63">
        <v>268</v>
      </c>
      <c r="S36" s="63">
        <v>7</v>
      </c>
    </row>
    <row r="37" spans="1:19" ht="28.5">
      <c r="A37" s="62">
        <v>31</v>
      </c>
      <c r="B37" s="60" t="s">
        <v>354</v>
      </c>
      <c r="C37" s="64">
        <v>128</v>
      </c>
      <c r="D37" s="63">
        <v>209</v>
      </c>
      <c r="E37" s="63">
        <v>205</v>
      </c>
      <c r="F37" s="63">
        <v>187</v>
      </c>
      <c r="G37" s="63">
        <v>236</v>
      </c>
      <c r="H37" s="63">
        <v>185</v>
      </c>
      <c r="I37" s="63">
        <v>297</v>
      </c>
      <c r="J37" s="63">
        <v>206</v>
      </c>
      <c r="K37" s="63">
        <v>222</v>
      </c>
      <c r="L37" s="63">
        <v>175</v>
      </c>
      <c r="M37" s="63">
        <v>204</v>
      </c>
      <c r="N37" s="63">
        <v>189</v>
      </c>
      <c r="O37" s="63">
        <v>213</v>
      </c>
      <c r="P37" s="63">
        <v>2528</v>
      </c>
      <c r="Q37" s="65">
        <v>210.66666666666666</v>
      </c>
      <c r="R37" s="63">
        <v>297</v>
      </c>
      <c r="S37" s="63">
        <v>8</v>
      </c>
    </row>
    <row r="38" spans="1:19" ht="28.5">
      <c r="A38" s="62">
        <v>32</v>
      </c>
      <c r="B38" s="60" t="s">
        <v>155</v>
      </c>
      <c r="C38" s="64">
        <v>118</v>
      </c>
      <c r="D38" s="63">
        <v>165</v>
      </c>
      <c r="E38" s="63">
        <v>214</v>
      </c>
      <c r="F38" s="63">
        <v>215</v>
      </c>
      <c r="G38" s="63">
        <v>234</v>
      </c>
      <c r="H38" s="63">
        <v>235</v>
      </c>
      <c r="I38" s="63">
        <v>203</v>
      </c>
      <c r="J38" s="63">
        <v>230</v>
      </c>
      <c r="K38" s="63">
        <v>235</v>
      </c>
      <c r="L38" s="63">
        <v>193</v>
      </c>
      <c r="M38" s="63">
        <v>278</v>
      </c>
      <c r="N38" s="63">
        <v>158</v>
      </c>
      <c r="O38" s="63">
        <v>158</v>
      </c>
      <c r="P38" s="63">
        <v>2518</v>
      </c>
      <c r="Q38" s="65">
        <v>209.83333333333334</v>
      </c>
      <c r="R38" s="63">
        <v>278</v>
      </c>
      <c r="S38" s="63">
        <v>8</v>
      </c>
    </row>
    <row r="39" spans="1:19" ht="28.5">
      <c r="A39" s="62">
        <v>33</v>
      </c>
      <c r="B39" s="60" t="s">
        <v>355</v>
      </c>
      <c r="C39" s="64">
        <v>107</v>
      </c>
      <c r="D39" s="63">
        <v>209</v>
      </c>
      <c r="E39" s="63">
        <v>160</v>
      </c>
      <c r="F39" s="63">
        <v>215</v>
      </c>
      <c r="G39" s="63">
        <v>214</v>
      </c>
      <c r="H39" s="63">
        <v>169</v>
      </c>
      <c r="I39" s="63">
        <v>225</v>
      </c>
      <c r="J39" s="63">
        <v>235</v>
      </c>
      <c r="K39" s="63">
        <v>228</v>
      </c>
      <c r="L39" s="63">
        <v>277</v>
      </c>
      <c r="M39" s="63">
        <v>209</v>
      </c>
      <c r="N39" s="63">
        <v>182</v>
      </c>
      <c r="O39" s="63">
        <v>184</v>
      </c>
      <c r="P39" s="63">
        <v>2507</v>
      </c>
      <c r="Q39" s="65">
        <v>208.91666666666666</v>
      </c>
      <c r="R39" s="63">
        <v>277</v>
      </c>
      <c r="S39" s="63">
        <v>8</v>
      </c>
    </row>
    <row r="40" spans="1:19" ht="42.75">
      <c r="A40" s="62">
        <v>34</v>
      </c>
      <c r="B40" s="60" t="s">
        <v>356</v>
      </c>
      <c r="C40" s="64">
        <v>107</v>
      </c>
      <c r="D40" s="63">
        <v>235</v>
      </c>
      <c r="E40" s="63">
        <v>230</v>
      </c>
      <c r="F40" s="63">
        <v>214</v>
      </c>
      <c r="G40" s="63">
        <v>238</v>
      </c>
      <c r="H40" s="63">
        <v>200</v>
      </c>
      <c r="I40" s="63">
        <v>243</v>
      </c>
      <c r="J40" s="63">
        <v>181</v>
      </c>
      <c r="K40" s="63">
        <v>209</v>
      </c>
      <c r="L40" s="63">
        <v>230</v>
      </c>
      <c r="M40" s="63">
        <v>166</v>
      </c>
      <c r="N40" s="63">
        <v>191</v>
      </c>
      <c r="O40" s="63">
        <v>170</v>
      </c>
      <c r="P40" s="63">
        <v>2507</v>
      </c>
      <c r="Q40" s="65">
        <v>208.91666666666666</v>
      </c>
      <c r="R40" s="63">
        <v>243</v>
      </c>
      <c r="S40" s="63">
        <v>8</v>
      </c>
    </row>
    <row r="41" spans="1:19" ht="28.5">
      <c r="A41" s="62">
        <v>35</v>
      </c>
      <c r="B41" s="60" t="s">
        <v>357</v>
      </c>
      <c r="C41" s="64">
        <v>99</v>
      </c>
      <c r="D41" s="63">
        <v>258</v>
      </c>
      <c r="E41" s="63">
        <v>202</v>
      </c>
      <c r="F41" s="63">
        <v>225</v>
      </c>
      <c r="G41" s="63">
        <v>186</v>
      </c>
      <c r="H41" s="63">
        <v>224</v>
      </c>
      <c r="I41" s="63">
        <v>219</v>
      </c>
      <c r="J41" s="63">
        <v>240</v>
      </c>
      <c r="K41" s="63">
        <v>192</v>
      </c>
      <c r="L41" s="63">
        <v>213</v>
      </c>
      <c r="M41" s="63">
        <v>161</v>
      </c>
      <c r="N41" s="63">
        <v>192</v>
      </c>
      <c r="O41" s="63">
        <v>187</v>
      </c>
      <c r="P41" s="63">
        <v>2499</v>
      </c>
      <c r="Q41" s="65">
        <v>208.25</v>
      </c>
      <c r="R41" s="63">
        <v>258</v>
      </c>
      <c r="S41" s="63">
        <v>7</v>
      </c>
    </row>
    <row r="42" spans="1:19" ht="42.75">
      <c r="A42" s="62">
        <v>36</v>
      </c>
      <c r="B42" s="60" t="s">
        <v>358</v>
      </c>
      <c r="C42" s="64">
        <v>98</v>
      </c>
      <c r="D42" s="63">
        <v>176</v>
      </c>
      <c r="E42" s="63">
        <v>217</v>
      </c>
      <c r="F42" s="63">
        <v>202</v>
      </c>
      <c r="G42" s="63">
        <v>217</v>
      </c>
      <c r="H42" s="63">
        <v>232</v>
      </c>
      <c r="I42" s="63">
        <v>253</v>
      </c>
      <c r="J42" s="63">
        <v>237</v>
      </c>
      <c r="K42" s="63">
        <v>218</v>
      </c>
      <c r="L42" s="63">
        <v>184</v>
      </c>
      <c r="M42" s="63">
        <v>214</v>
      </c>
      <c r="N42" s="63">
        <v>174</v>
      </c>
      <c r="O42" s="63">
        <v>174</v>
      </c>
      <c r="P42" s="63">
        <v>2498</v>
      </c>
      <c r="Q42" s="65">
        <v>208.16666666666666</v>
      </c>
      <c r="R42" s="63">
        <v>253</v>
      </c>
      <c r="S42" s="63">
        <v>8</v>
      </c>
    </row>
    <row r="43" spans="1:19" ht="28.5">
      <c r="A43" s="62">
        <v>37</v>
      </c>
      <c r="B43" s="60" t="s">
        <v>162</v>
      </c>
      <c r="C43" s="64">
        <v>89</v>
      </c>
      <c r="D43" s="63">
        <v>228</v>
      </c>
      <c r="E43" s="63">
        <v>206</v>
      </c>
      <c r="F43" s="63">
        <v>246</v>
      </c>
      <c r="G43" s="63">
        <v>200</v>
      </c>
      <c r="H43" s="63">
        <v>237</v>
      </c>
      <c r="I43" s="63">
        <v>211</v>
      </c>
      <c r="J43" s="63">
        <v>182</v>
      </c>
      <c r="K43" s="63">
        <v>183</v>
      </c>
      <c r="L43" s="63">
        <v>233</v>
      </c>
      <c r="M43" s="63">
        <v>171</v>
      </c>
      <c r="N43" s="63">
        <v>188</v>
      </c>
      <c r="O43" s="63">
        <v>204</v>
      </c>
      <c r="P43" s="63">
        <v>2489</v>
      </c>
      <c r="Q43" s="65">
        <v>207.41666666666666</v>
      </c>
      <c r="R43" s="63">
        <v>246</v>
      </c>
      <c r="S43" s="63">
        <v>8</v>
      </c>
    </row>
    <row r="44" spans="1:19" ht="28.5">
      <c r="A44" s="62">
        <v>38</v>
      </c>
      <c r="B44" s="60" t="s">
        <v>141</v>
      </c>
      <c r="C44" s="64">
        <v>80</v>
      </c>
      <c r="D44" s="63">
        <v>186</v>
      </c>
      <c r="E44" s="63">
        <v>226</v>
      </c>
      <c r="F44" s="63">
        <v>220</v>
      </c>
      <c r="G44" s="63">
        <v>226</v>
      </c>
      <c r="H44" s="63">
        <v>195</v>
      </c>
      <c r="I44" s="63">
        <v>218</v>
      </c>
      <c r="J44" s="63">
        <v>236</v>
      </c>
      <c r="K44" s="63">
        <v>201</v>
      </c>
      <c r="L44" s="63">
        <v>225</v>
      </c>
      <c r="M44" s="63">
        <v>168</v>
      </c>
      <c r="N44" s="63">
        <v>189</v>
      </c>
      <c r="O44" s="63">
        <v>190</v>
      </c>
      <c r="P44" s="63">
        <v>2480</v>
      </c>
      <c r="Q44" s="65">
        <v>206.66666666666666</v>
      </c>
      <c r="R44" s="63">
        <v>236</v>
      </c>
      <c r="S44" s="63">
        <v>7</v>
      </c>
    </row>
    <row r="45" spans="1:19" ht="28.5">
      <c r="A45" s="62">
        <v>39</v>
      </c>
      <c r="B45" s="60" t="s">
        <v>137</v>
      </c>
      <c r="C45" s="64">
        <v>74</v>
      </c>
      <c r="D45" s="63">
        <v>246</v>
      </c>
      <c r="E45" s="63">
        <v>226</v>
      </c>
      <c r="F45" s="63">
        <v>204</v>
      </c>
      <c r="G45" s="63">
        <v>191</v>
      </c>
      <c r="H45" s="63">
        <v>231</v>
      </c>
      <c r="I45" s="63">
        <v>199</v>
      </c>
      <c r="J45" s="63">
        <v>182</v>
      </c>
      <c r="K45" s="63">
        <v>184</v>
      </c>
      <c r="L45" s="63">
        <v>211</v>
      </c>
      <c r="M45" s="63">
        <v>160</v>
      </c>
      <c r="N45" s="63">
        <v>182</v>
      </c>
      <c r="O45" s="63">
        <v>258</v>
      </c>
      <c r="P45" s="63">
        <v>2474</v>
      </c>
      <c r="Q45" s="65">
        <v>206.16666666666666</v>
      </c>
      <c r="R45" s="63">
        <v>258</v>
      </c>
      <c r="S45" s="63">
        <v>6</v>
      </c>
    </row>
    <row r="46" spans="1:19" ht="28.5">
      <c r="A46" s="62">
        <v>40</v>
      </c>
      <c r="B46" s="60" t="s">
        <v>359</v>
      </c>
      <c r="C46" s="64">
        <v>70</v>
      </c>
      <c r="D46" s="63">
        <v>178</v>
      </c>
      <c r="E46" s="63">
        <v>254</v>
      </c>
      <c r="F46" s="63">
        <v>187</v>
      </c>
      <c r="G46" s="63">
        <v>224</v>
      </c>
      <c r="H46" s="63">
        <v>225</v>
      </c>
      <c r="I46" s="63">
        <v>210</v>
      </c>
      <c r="J46" s="63">
        <v>201</v>
      </c>
      <c r="K46" s="63">
        <v>214</v>
      </c>
      <c r="L46" s="63">
        <v>191</v>
      </c>
      <c r="M46" s="63">
        <v>196</v>
      </c>
      <c r="N46" s="63">
        <v>181</v>
      </c>
      <c r="O46" s="63">
        <v>209</v>
      </c>
      <c r="P46" s="63">
        <v>2470</v>
      </c>
      <c r="Q46" s="65">
        <v>205.83333333333334</v>
      </c>
      <c r="R46" s="63">
        <v>254</v>
      </c>
      <c r="S46" s="63">
        <v>7</v>
      </c>
    </row>
    <row r="47" spans="1:19" ht="42.75">
      <c r="A47" s="62">
        <v>41</v>
      </c>
      <c r="B47" s="60" t="s">
        <v>175</v>
      </c>
      <c r="C47" s="64">
        <v>58</v>
      </c>
      <c r="D47" s="63">
        <v>237</v>
      </c>
      <c r="E47" s="63">
        <v>215</v>
      </c>
      <c r="F47" s="63">
        <v>235</v>
      </c>
      <c r="G47" s="63">
        <v>213</v>
      </c>
      <c r="H47" s="63">
        <v>210</v>
      </c>
      <c r="I47" s="63">
        <v>181</v>
      </c>
      <c r="J47" s="63">
        <v>167</v>
      </c>
      <c r="K47" s="63">
        <v>233</v>
      </c>
      <c r="L47" s="63">
        <v>158</v>
      </c>
      <c r="M47" s="63">
        <v>199</v>
      </c>
      <c r="N47" s="63">
        <v>190</v>
      </c>
      <c r="O47" s="63">
        <v>220</v>
      </c>
      <c r="P47" s="63">
        <v>2458</v>
      </c>
      <c r="Q47" s="65">
        <v>204.83333333333334</v>
      </c>
      <c r="R47" s="63">
        <v>237</v>
      </c>
      <c r="S47" s="63">
        <v>7</v>
      </c>
    </row>
    <row r="48" spans="1:19" ht="28.5">
      <c r="A48" s="62">
        <v>42</v>
      </c>
      <c r="B48" s="60" t="s">
        <v>360</v>
      </c>
      <c r="C48" s="64">
        <v>53</v>
      </c>
      <c r="D48" s="63">
        <v>165</v>
      </c>
      <c r="E48" s="63">
        <v>202</v>
      </c>
      <c r="F48" s="63">
        <v>183</v>
      </c>
      <c r="G48" s="63">
        <v>180</v>
      </c>
      <c r="H48" s="63">
        <v>220</v>
      </c>
      <c r="I48" s="63">
        <v>212</v>
      </c>
      <c r="J48" s="63">
        <v>207</v>
      </c>
      <c r="K48" s="63">
        <v>175</v>
      </c>
      <c r="L48" s="63">
        <v>242</v>
      </c>
      <c r="M48" s="63">
        <v>212</v>
      </c>
      <c r="N48" s="63">
        <v>220</v>
      </c>
      <c r="O48" s="63">
        <v>235</v>
      </c>
      <c r="P48" s="63">
        <v>2453</v>
      </c>
      <c r="Q48" s="65">
        <v>204.41666666666666</v>
      </c>
      <c r="R48" s="63">
        <v>242</v>
      </c>
      <c r="S48" s="63">
        <v>8</v>
      </c>
    </row>
    <row r="49" spans="1:19" ht="28.5">
      <c r="A49" s="62">
        <v>43</v>
      </c>
      <c r="B49" s="60" t="s">
        <v>361</v>
      </c>
      <c r="C49" s="64">
        <v>43</v>
      </c>
      <c r="D49" s="63">
        <v>159</v>
      </c>
      <c r="E49" s="63">
        <v>245</v>
      </c>
      <c r="F49" s="63">
        <v>214</v>
      </c>
      <c r="G49" s="63">
        <v>249</v>
      </c>
      <c r="H49" s="63">
        <v>216</v>
      </c>
      <c r="I49" s="63">
        <v>187</v>
      </c>
      <c r="J49" s="63">
        <v>203</v>
      </c>
      <c r="K49" s="63">
        <v>218</v>
      </c>
      <c r="L49" s="63">
        <v>160</v>
      </c>
      <c r="M49" s="63">
        <v>201</v>
      </c>
      <c r="N49" s="63">
        <v>156</v>
      </c>
      <c r="O49" s="63">
        <v>235</v>
      </c>
      <c r="P49" s="63">
        <v>2443</v>
      </c>
      <c r="Q49" s="65">
        <v>203.58333333333334</v>
      </c>
      <c r="R49" s="63">
        <v>249</v>
      </c>
      <c r="S49" s="63">
        <v>8</v>
      </c>
    </row>
    <row r="50" spans="1:19" ht="28.5">
      <c r="A50" s="62">
        <v>44</v>
      </c>
      <c r="B50" s="60" t="s">
        <v>180</v>
      </c>
      <c r="C50" s="64">
        <v>32</v>
      </c>
      <c r="D50" s="63">
        <v>195</v>
      </c>
      <c r="E50" s="63">
        <v>227</v>
      </c>
      <c r="F50" s="63">
        <v>246</v>
      </c>
      <c r="G50" s="63">
        <v>205</v>
      </c>
      <c r="H50" s="63">
        <v>189</v>
      </c>
      <c r="I50" s="63">
        <v>174</v>
      </c>
      <c r="J50" s="63">
        <v>152</v>
      </c>
      <c r="K50" s="63">
        <v>196</v>
      </c>
      <c r="L50" s="63">
        <v>233</v>
      </c>
      <c r="M50" s="63">
        <v>209</v>
      </c>
      <c r="N50" s="63">
        <v>208</v>
      </c>
      <c r="O50" s="63">
        <v>198</v>
      </c>
      <c r="P50" s="63">
        <v>2432</v>
      </c>
      <c r="Q50" s="65">
        <v>202.66666666666666</v>
      </c>
      <c r="R50" s="63">
        <v>246</v>
      </c>
      <c r="S50" s="63">
        <v>6</v>
      </c>
    </row>
    <row r="51" spans="1:19" ht="28.5">
      <c r="A51" s="62">
        <v>45</v>
      </c>
      <c r="B51" s="60" t="s">
        <v>178</v>
      </c>
      <c r="C51" s="64">
        <v>28</v>
      </c>
      <c r="D51" s="63">
        <v>198</v>
      </c>
      <c r="E51" s="63">
        <v>168</v>
      </c>
      <c r="F51" s="63">
        <v>195</v>
      </c>
      <c r="G51" s="63">
        <v>213</v>
      </c>
      <c r="H51" s="63">
        <v>266</v>
      </c>
      <c r="I51" s="63">
        <v>150</v>
      </c>
      <c r="J51" s="63">
        <v>190</v>
      </c>
      <c r="K51" s="63">
        <v>215</v>
      </c>
      <c r="L51" s="63">
        <v>205</v>
      </c>
      <c r="M51" s="63">
        <v>179</v>
      </c>
      <c r="N51" s="63">
        <v>244</v>
      </c>
      <c r="O51" s="63">
        <v>205</v>
      </c>
      <c r="P51" s="63">
        <v>2428</v>
      </c>
      <c r="Q51" s="65">
        <v>202.33333333333334</v>
      </c>
      <c r="R51" s="63">
        <v>266</v>
      </c>
      <c r="S51" s="63">
        <v>6</v>
      </c>
    </row>
    <row r="52" spans="1:19" ht="28.5">
      <c r="A52" s="62">
        <v>46</v>
      </c>
      <c r="B52" s="60" t="s">
        <v>362</v>
      </c>
      <c r="C52" s="64">
        <v>12</v>
      </c>
      <c r="D52" s="63">
        <v>238</v>
      </c>
      <c r="E52" s="63">
        <v>202</v>
      </c>
      <c r="F52" s="63">
        <v>252</v>
      </c>
      <c r="G52" s="63">
        <v>221</v>
      </c>
      <c r="H52" s="63">
        <v>211</v>
      </c>
      <c r="I52" s="63">
        <v>200</v>
      </c>
      <c r="J52" s="63">
        <v>172</v>
      </c>
      <c r="K52" s="63">
        <v>232</v>
      </c>
      <c r="L52" s="63">
        <v>192</v>
      </c>
      <c r="M52" s="63">
        <v>165</v>
      </c>
      <c r="N52" s="63">
        <v>115</v>
      </c>
      <c r="O52" s="63">
        <v>212</v>
      </c>
      <c r="P52" s="63">
        <v>2412</v>
      </c>
      <c r="Q52" s="65">
        <v>201</v>
      </c>
      <c r="R52" s="63">
        <v>252</v>
      </c>
      <c r="S52" s="63">
        <v>8</v>
      </c>
    </row>
    <row r="53" spans="1:19" ht="28.5">
      <c r="A53" s="62">
        <v>47</v>
      </c>
      <c r="B53" s="60" t="s">
        <v>363</v>
      </c>
      <c r="C53" s="64">
        <v>7</v>
      </c>
      <c r="D53" s="63">
        <v>201</v>
      </c>
      <c r="E53" s="63">
        <v>210</v>
      </c>
      <c r="F53" s="63">
        <v>216</v>
      </c>
      <c r="G53" s="63">
        <v>196</v>
      </c>
      <c r="H53" s="63">
        <v>174</v>
      </c>
      <c r="I53" s="63">
        <v>244</v>
      </c>
      <c r="J53" s="63">
        <v>199</v>
      </c>
      <c r="K53" s="63">
        <v>225</v>
      </c>
      <c r="L53" s="63">
        <v>192</v>
      </c>
      <c r="M53" s="63">
        <v>186</v>
      </c>
      <c r="N53" s="63">
        <v>171</v>
      </c>
      <c r="O53" s="63">
        <v>193</v>
      </c>
      <c r="P53" s="63">
        <v>2407</v>
      </c>
      <c r="Q53" s="65">
        <v>200.58333333333334</v>
      </c>
      <c r="R53" s="63">
        <v>244</v>
      </c>
      <c r="S53" s="63">
        <v>5</v>
      </c>
    </row>
    <row r="54" spans="1:19" ht="28.5">
      <c r="A54" s="62">
        <v>48</v>
      </c>
      <c r="B54" s="60" t="s">
        <v>364</v>
      </c>
      <c r="C54" s="64">
        <v>6</v>
      </c>
      <c r="D54" s="63">
        <v>225</v>
      </c>
      <c r="E54" s="63">
        <v>195</v>
      </c>
      <c r="F54" s="63">
        <v>242</v>
      </c>
      <c r="G54" s="63">
        <v>225</v>
      </c>
      <c r="H54" s="63">
        <v>175</v>
      </c>
      <c r="I54" s="63">
        <v>232</v>
      </c>
      <c r="J54" s="63">
        <v>151</v>
      </c>
      <c r="K54" s="63">
        <v>201</v>
      </c>
      <c r="L54" s="63">
        <v>222</v>
      </c>
      <c r="M54" s="63">
        <v>174</v>
      </c>
      <c r="N54" s="63">
        <v>178</v>
      </c>
      <c r="O54" s="63">
        <v>186</v>
      </c>
      <c r="P54" s="63">
        <v>2406</v>
      </c>
      <c r="Q54" s="65">
        <v>200.5</v>
      </c>
      <c r="R54" s="63">
        <v>242</v>
      </c>
      <c r="S54" s="63">
        <v>6</v>
      </c>
    </row>
    <row r="55" spans="1:19" ht="28.5">
      <c r="A55" s="62">
        <v>49</v>
      </c>
      <c r="B55" s="60" t="s">
        <v>138</v>
      </c>
      <c r="C55" s="64">
        <v>4</v>
      </c>
      <c r="D55" s="63">
        <v>181</v>
      </c>
      <c r="E55" s="63">
        <v>192</v>
      </c>
      <c r="F55" s="63">
        <v>236</v>
      </c>
      <c r="G55" s="63">
        <v>235</v>
      </c>
      <c r="H55" s="63">
        <v>181</v>
      </c>
      <c r="I55" s="63">
        <v>223</v>
      </c>
      <c r="J55" s="63">
        <v>216</v>
      </c>
      <c r="K55" s="63">
        <v>200</v>
      </c>
      <c r="L55" s="63">
        <v>209</v>
      </c>
      <c r="M55" s="63">
        <v>209</v>
      </c>
      <c r="N55" s="63">
        <v>162</v>
      </c>
      <c r="O55" s="63">
        <v>160</v>
      </c>
      <c r="P55" s="63">
        <v>2404</v>
      </c>
      <c r="Q55" s="65">
        <v>200.33333333333334</v>
      </c>
      <c r="R55" s="63">
        <v>236</v>
      </c>
      <c r="S55" s="63">
        <v>7</v>
      </c>
    </row>
    <row r="56" spans="1:19" ht="42.75">
      <c r="A56" s="62">
        <v>50</v>
      </c>
      <c r="B56" s="60" t="s">
        <v>365</v>
      </c>
      <c r="C56" s="64">
        <v>-1</v>
      </c>
      <c r="D56" s="63">
        <v>258</v>
      </c>
      <c r="E56" s="63">
        <v>194</v>
      </c>
      <c r="F56" s="63">
        <v>168</v>
      </c>
      <c r="G56" s="63">
        <v>200</v>
      </c>
      <c r="H56" s="63">
        <v>200</v>
      </c>
      <c r="I56" s="63">
        <v>185</v>
      </c>
      <c r="J56" s="63">
        <v>211</v>
      </c>
      <c r="K56" s="63">
        <v>201</v>
      </c>
      <c r="L56" s="63">
        <v>190</v>
      </c>
      <c r="M56" s="63">
        <v>176</v>
      </c>
      <c r="N56" s="63">
        <v>205</v>
      </c>
      <c r="O56" s="63">
        <v>211</v>
      </c>
      <c r="P56" s="63">
        <v>2399</v>
      </c>
      <c r="Q56" s="65">
        <v>199.91666666666666</v>
      </c>
      <c r="R56" s="63">
        <v>258</v>
      </c>
      <c r="S56" s="63">
        <v>7</v>
      </c>
    </row>
    <row r="57" spans="1:19">
      <c r="A57" s="62">
        <v>51</v>
      </c>
      <c r="B57" s="60" t="s">
        <v>366</v>
      </c>
      <c r="C57" s="64">
        <v>-34</v>
      </c>
      <c r="D57" s="63">
        <v>161</v>
      </c>
      <c r="E57" s="63">
        <v>167</v>
      </c>
      <c r="F57" s="63">
        <v>169</v>
      </c>
      <c r="G57" s="63">
        <v>252</v>
      </c>
      <c r="H57" s="63">
        <v>211</v>
      </c>
      <c r="I57" s="63">
        <v>178</v>
      </c>
      <c r="J57" s="63">
        <v>196</v>
      </c>
      <c r="K57" s="63">
        <v>180</v>
      </c>
      <c r="L57" s="63">
        <v>223</v>
      </c>
      <c r="M57" s="63">
        <v>268</v>
      </c>
      <c r="N57" s="63">
        <v>180</v>
      </c>
      <c r="O57" s="63">
        <v>181</v>
      </c>
      <c r="P57" s="63">
        <v>2366</v>
      </c>
      <c r="Q57" s="65">
        <v>197.16666666666666</v>
      </c>
      <c r="R57" s="63">
        <v>268</v>
      </c>
      <c r="S57" s="63">
        <v>4</v>
      </c>
    </row>
    <row r="58" spans="1:19" ht="28.5">
      <c r="A58" s="62">
        <v>52</v>
      </c>
      <c r="B58" s="60" t="s">
        <v>187</v>
      </c>
      <c r="C58" s="64">
        <v>-44</v>
      </c>
      <c r="D58" s="63">
        <v>204</v>
      </c>
      <c r="E58" s="63">
        <v>204</v>
      </c>
      <c r="F58" s="63">
        <v>232</v>
      </c>
      <c r="G58" s="63">
        <v>235</v>
      </c>
      <c r="H58" s="63">
        <v>204</v>
      </c>
      <c r="I58" s="63">
        <v>184</v>
      </c>
      <c r="J58" s="63">
        <v>182</v>
      </c>
      <c r="K58" s="63">
        <v>195</v>
      </c>
      <c r="L58" s="63">
        <v>148</v>
      </c>
      <c r="M58" s="63">
        <v>162</v>
      </c>
      <c r="N58" s="63">
        <v>214</v>
      </c>
      <c r="O58" s="63">
        <v>192</v>
      </c>
      <c r="P58" s="63">
        <v>2356</v>
      </c>
      <c r="Q58" s="65">
        <v>196.33333333333334</v>
      </c>
      <c r="R58" s="63">
        <v>235</v>
      </c>
      <c r="S58" s="63">
        <v>6</v>
      </c>
    </row>
    <row r="59" spans="1:19" ht="28.5">
      <c r="A59" s="62">
        <v>53</v>
      </c>
      <c r="B59" s="60" t="s">
        <v>367</v>
      </c>
      <c r="C59" s="64">
        <v>-45</v>
      </c>
      <c r="D59" s="63">
        <v>186</v>
      </c>
      <c r="E59" s="63">
        <v>156</v>
      </c>
      <c r="F59" s="63">
        <v>189</v>
      </c>
      <c r="G59" s="63">
        <v>160</v>
      </c>
      <c r="H59" s="63">
        <v>214</v>
      </c>
      <c r="I59" s="63">
        <v>183</v>
      </c>
      <c r="J59" s="63">
        <v>162</v>
      </c>
      <c r="K59" s="63">
        <v>192</v>
      </c>
      <c r="L59" s="63">
        <v>190</v>
      </c>
      <c r="M59" s="63">
        <v>267</v>
      </c>
      <c r="N59" s="63">
        <v>252</v>
      </c>
      <c r="O59" s="63">
        <v>204</v>
      </c>
      <c r="P59" s="63">
        <v>2355</v>
      </c>
      <c r="Q59" s="65">
        <v>196.25</v>
      </c>
      <c r="R59" s="63">
        <v>267</v>
      </c>
      <c r="S59" s="63">
        <v>4</v>
      </c>
    </row>
    <row r="60" spans="1:19" ht="28.5">
      <c r="A60" s="62">
        <v>54</v>
      </c>
      <c r="B60" s="60" t="s">
        <v>151</v>
      </c>
      <c r="C60" s="64">
        <v>-55</v>
      </c>
      <c r="D60" s="63">
        <v>160</v>
      </c>
      <c r="E60" s="63">
        <v>188</v>
      </c>
      <c r="F60" s="63">
        <v>209</v>
      </c>
      <c r="G60" s="63">
        <v>164</v>
      </c>
      <c r="H60" s="63">
        <v>188</v>
      </c>
      <c r="I60" s="63">
        <v>211</v>
      </c>
      <c r="J60" s="63">
        <v>226</v>
      </c>
      <c r="K60" s="63">
        <v>210</v>
      </c>
      <c r="L60" s="63">
        <v>184</v>
      </c>
      <c r="M60" s="63">
        <v>200</v>
      </c>
      <c r="N60" s="63">
        <v>233</v>
      </c>
      <c r="O60" s="63">
        <v>172</v>
      </c>
      <c r="P60" s="63">
        <v>2345</v>
      </c>
      <c r="Q60" s="65">
        <v>195.41666666666666</v>
      </c>
      <c r="R60" s="63">
        <v>233</v>
      </c>
      <c r="S60" s="63">
        <v>6</v>
      </c>
    </row>
    <row r="61" spans="1:19" ht="42.75">
      <c r="A61" s="62">
        <v>55</v>
      </c>
      <c r="B61" s="60" t="s">
        <v>368</v>
      </c>
      <c r="C61" s="64">
        <v>-67</v>
      </c>
      <c r="D61" s="63">
        <v>210</v>
      </c>
      <c r="E61" s="63">
        <v>195</v>
      </c>
      <c r="F61" s="63">
        <v>199</v>
      </c>
      <c r="G61" s="63">
        <v>201</v>
      </c>
      <c r="H61" s="63">
        <v>180</v>
      </c>
      <c r="I61" s="63">
        <v>194</v>
      </c>
      <c r="J61" s="63">
        <v>183</v>
      </c>
      <c r="K61" s="63">
        <v>256</v>
      </c>
      <c r="L61" s="63">
        <v>175</v>
      </c>
      <c r="M61" s="63">
        <v>154</v>
      </c>
      <c r="N61" s="63">
        <v>175</v>
      </c>
      <c r="O61" s="63">
        <v>211</v>
      </c>
      <c r="P61" s="63">
        <v>2333</v>
      </c>
      <c r="Q61" s="65">
        <v>194.41666666666666</v>
      </c>
      <c r="R61" s="63">
        <v>256</v>
      </c>
      <c r="S61" s="63">
        <v>4</v>
      </c>
    </row>
    <row r="62" spans="1:19" ht="28.5">
      <c r="A62" s="62">
        <v>56</v>
      </c>
      <c r="B62" s="60" t="s">
        <v>369</v>
      </c>
      <c r="C62" s="64">
        <v>-69</v>
      </c>
      <c r="D62" s="63">
        <v>196</v>
      </c>
      <c r="E62" s="63">
        <v>242</v>
      </c>
      <c r="F62" s="63">
        <v>235</v>
      </c>
      <c r="G62" s="63">
        <v>199</v>
      </c>
      <c r="H62" s="63">
        <v>182</v>
      </c>
      <c r="I62" s="63">
        <v>222</v>
      </c>
      <c r="J62" s="63">
        <v>172</v>
      </c>
      <c r="K62" s="63">
        <v>188</v>
      </c>
      <c r="L62" s="63">
        <v>177</v>
      </c>
      <c r="M62" s="63">
        <v>187</v>
      </c>
      <c r="N62" s="63">
        <v>149</v>
      </c>
      <c r="O62" s="63">
        <v>182</v>
      </c>
      <c r="P62" s="63">
        <v>2331</v>
      </c>
      <c r="Q62" s="65">
        <v>194.25</v>
      </c>
      <c r="R62" s="63">
        <v>242</v>
      </c>
      <c r="S62" s="63">
        <v>3</v>
      </c>
    </row>
    <row r="63" spans="1:19" ht="28.5">
      <c r="A63" s="62">
        <v>57</v>
      </c>
      <c r="B63" s="60" t="s">
        <v>370</v>
      </c>
      <c r="C63" s="64">
        <v>-82</v>
      </c>
      <c r="D63" s="63">
        <v>181</v>
      </c>
      <c r="E63" s="63">
        <v>247</v>
      </c>
      <c r="F63" s="63">
        <v>172</v>
      </c>
      <c r="G63" s="63">
        <v>188</v>
      </c>
      <c r="H63" s="63">
        <v>181</v>
      </c>
      <c r="I63" s="63">
        <v>184</v>
      </c>
      <c r="J63" s="63">
        <v>201</v>
      </c>
      <c r="K63" s="63">
        <v>196</v>
      </c>
      <c r="L63" s="63">
        <v>191</v>
      </c>
      <c r="M63" s="63">
        <v>198</v>
      </c>
      <c r="N63" s="63">
        <v>194</v>
      </c>
      <c r="O63" s="63">
        <v>185</v>
      </c>
      <c r="P63" s="63">
        <v>2318</v>
      </c>
      <c r="Q63" s="65">
        <v>193.16666666666666</v>
      </c>
      <c r="R63" s="63">
        <v>247</v>
      </c>
      <c r="S63" s="63">
        <v>2</v>
      </c>
    </row>
    <row r="64" spans="1:19" ht="28.5">
      <c r="A64" s="62">
        <v>58</v>
      </c>
      <c r="B64" s="60" t="s">
        <v>152</v>
      </c>
      <c r="C64" s="64">
        <v>-87</v>
      </c>
      <c r="D64" s="63">
        <v>178</v>
      </c>
      <c r="E64" s="63">
        <v>189</v>
      </c>
      <c r="F64" s="63">
        <v>191</v>
      </c>
      <c r="G64" s="63">
        <v>196</v>
      </c>
      <c r="H64" s="63">
        <v>176</v>
      </c>
      <c r="I64" s="63">
        <v>245</v>
      </c>
      <c r="J64" s="63">
        <v>181</v>
      </c>
      <c r="K64" s="63">
        <v>221</v>
      </c>
      <c r="L64" s="63">
        <v>188</v>
      </c>
      <c r="M64" s="63">
        <v>220</v>
      </c>
      <c r="N64" s="63">
        <v>150</v>
      </c>
      <c r="O64" s="63">
        <v>178</v>
      </c>
      <c r="P64" s="63">
        <v>2313</v>
      </c>
      <c r="Q64" s="65">
        <v>192.75</v>
      </c>
      <c r="R64" s="63">
        <v>245</v>
      </c>
      <c r="S64" s="63">
        <v>3</v>
      </c>
    </row>
    <row r="65" spans="1:19" ht="28.5">
      <c r="A65" s="62">
        <v>59</v>
      </c>
      <c r="B65" s="60" t="s">
        <v>371</v>
      </c>
      <c r="C65" s="64">
        <v>-117</v>
      </c>
      <c r="D65" s="63">
        <v>188</v>
      </c>
      <c r="E65" s="63">
        <v>171</v>
      </c>
      <c r="F65" s="63">
        <v>124</v>
      </c>
      <c r="G65" s="63">
        <v>209</v>
      </c>
      <c r="H65" s="63">
        <v>177</v>
      </c>
      <c r="I65" s="63">
        <v>182</v>
      </c>
      <c r="J65" s="63">
        <v>201</v>
      </c>
      <c r="K65" s="63">
        <v>230</v>
      </c>
      <c r="L65" s="63">
        <v>218</v>
      </c>
      <c r="M65" s="63">
        <v>215</v>
      </c>
      <c r="N65" s="63">
        <v>148</v>
      </c>
      <c r="O65" s="63">
        <v>220</v>
      </c>
      <c r="P65" s="63">
        <v>2283</v>
      </c>
      <c r="Q65" s="65">
        <v>190.25</v>
      </c>
      <c r="R65" s="63">
        <v>230</v>
      </c>
      <c r="S65" s="63">
        <v>6</v>
      </c>
    </row>
    <row r="66" spans="1:19" ht="28.5">
      <c r="A66" s="62">
        <v>60</v>
      </c>
      <c r="B66" s="60" t="s">
        <v>372</v>
      </c>
      <c r="C66" s="64">
        <v>-127</v>
      </c>
      <c r="D66" s="63">
        <v>189</v>
      </c>
      <c r="E66" s="63">
        <v>212</v>
      </c>
      <c r="F66" s="63">
        <v>167</v>
      </c>
      <c r="G66" s="63">
        <v>176</v>
      </c>
      <c r="H66" s="63">
        <v>226</v>
      </c>
      <c r="I66" s="63">
        <v>169</v>
      </c>
      <c r="J66" s="63">
        <v>222</v>
      </c>
      <c r="K66" s="63">
        <v>183</v>
      </c>
      <c r="L66" s="63">
        <v>189</v>
      </c>
      <c r="M66" s="63">
        <v>165</v>
      </c>
      <c r="N66" s="63">
        <v>194</v>
      </c>
      <c r="O66" s="63">
        <v>181</v>
      </c>
      <c r="P66" s="63">
        <v>2273</v>
      </c>
      <c r="Q66" s="65">
        <v>189.41666666666666</v>
      </c>
      <c r="R66" s="63">
        <v>226</v>
      </c>
      <c r="S66" s="63">
        <v>3</v>
      </c>
    </row>
    <row r="67" spans="1:19" ht="28.5">
      <c r="A67" s="62">
        <v>61</v>
      </c>
      <c r="B67" s="60" t="s">
        <v>373</v>
      </c>
      <c r="C67" s="64">
        <v>-172</v>
      </c>
      <c r="D67" s="63">
        <v>189</v>
      </c>
      <c r="E67" s="63">
        <v>173</v>
      </c>
      <c r="F67" s="63">
        <v>223</v>
      </c>
      <c r="G67" s="63">
        <v>180</v>
      </c>
      <c r="H67" s="63">
        <v>173</v>
      </c>
      <c r="I67" s="63">
        <v>211</v>
      </c>
      <c r="J67" s="63">
        <v>199</v>
      </c>
      <c r="K67" s="63">
        <v>164</v>
      </c>
      <c r="L67" s="63">
        <v>203</v>
      </c>
      <c r="M67" s="63">
        <v>170</v>
      </c>
      <c r="N67" s="63">
        <v>191</v>
      </c>
      <c r="O67" s="63">
        <v>152</v>
      </c>
      <c r="P67" s="63">
        <v>2228</v>
      </c>
      <c r="Q67" s="65">
        <v>185.66666666666666</v>
      </c>
      <c r="R67" s="63">
        <v>223</v>
      </c>
      <c r="S67" s="63">
        <v>3</v>
      </c>
    </row>
    <row r="68" spans="1:19" ht="42.75">
      <c r="A68" s="62">
        <v>62</v>
      </c>
      <c r="B68" s="60" t="s">
        <v>374</v>
      </c>
      <c r="C68" s="64">
        <v>-175</v>
      </c>
      <c r="D68" s="63">
        <v>178</v>
      </c>
      <c r="E68" s="63">
        <v>211</v>
      </c>
      <c r="F68" s="63">
        <v>172</v>
      </c>
      <c r="G68" s="63">
        <v>203</v>
      </c>
      <c r="H68" s="63">
        <v>161</v>
      </c>
      <c r="I68" s="63">
        <v>172</v>
      </c>
      <c r="J68" s="63">
        <v>171</v>
      </c>
      <c r="K68" s="63">
        <v>188</v>
      </c>
      <c r="L68" s="63">
        <v>194</v>
      </c>
      <c r="M68" s="63">
        <v>209</v>
      </c>
      <c r="N68" s="63">
        <v>170</v>
      </c>
      <c r="O68" s="63">
        <v>196</v>
      </c>
      <c r="P68" s="63">
        <v>2225</v>
      </c>
      <c r="Q68" s="65">
        <v>185.41666666666666</v>
      </c>
      <c r="R68" s="63">
        <v>211</v>
      </c>
      <c r="S68" s="63">
        <v>3</v>
      </c>
    </row>
    <row r="69" spans="1:19" ht="42.75">
      <c r="A69" s="62">
        <v>63</v>
      </c>
      <c r="B69" s="60" t="s">
        <v>192</v>
      </c>
      <c r="C69" s="64">
        <v>-271</v>
      </c>
      <c r="D69" s="63">
        <v>197</v>
      </c>
      <c r="E69" s="63">
        <v>222</v>
      </c>
      <c r="F69" s="63">
        <v>155</v>
      </c>
      <c r="G69" s="63">
        <v>212</v>
      </c>
      <c r="H69" s="63">
        <v>189</v>
      </c>
      <c r="I69" s="63">
        <v>172</v>
      </c>
      <c r="J69" s="63">
        <v>118</v>
      </c>
      <c r="K69" s="63">
        <v>140</v>
      </c>
      <c r="L69" s="63">
        <v>155</v>
      </c>
      <c r="M69" s="63">
        <v>201</v>
      </c>
      <c r="N69" s="63">
        <v>173</v>
      </c>
      <c r="O69" s="63">
        <v>195</v>
      </c>
      <c r="P69" s="63">
        <v>2129</v>
      </c>
      <c r="Q69" s="65">
        <v>177.41666666666666</v>
      </c>
      <c r="R69" s="63">
        <v>222</v>
      </c>
      <c r="S69" s="63">
        <v>3</v>
      </c>
    </row>
    <row r="70" spans="1:19" ht="28.5">
      <c r="A70" s="62">
        <v>64</v>
      </c>
      <c r="B70" s="60" t="s">
        <v>375</v>
      </c>
      <c r="C70" s="64">
        <v>-329</v>
      </c>
      <c r="D70" s="63">
        <v>171</v>
      </c>
      <c r="E70" s="63">
        <v>189</v>
      </c>
      <c r="F70" s="63">
        <v>165</v>
      </c>
      <c r="G70" s="63">
        <v>159</v>
      </c>
      <c r="H70" s="63">
        <v>207</v>
      </c>
      <c r="I70" s="63">
        <v>215</v>
      </c>
      <c r="J70" s="63">
        <v>156</v>
      </c>
      <c r="K70" s="63">
        <v>147</v>
      </c>
      <c r="L70" s="63">
        <v>145</v>
      </c>
      <c r="M70" s="63">
        <v>178</v>
      </c>
      <c r="N70" s="63">
        <v>169</v>
      </c>
      <c r="O70" s="63">
        <v>170</v>
      </c>
      <c r="P70" s="63">
        <v>2071</v>
      </c>
      <c r="Q70" s="65">
        <v>172.58333333333334</v>
      </c>
      <c r="R70" s="63">
        <v>215</v>
      </c>
      <c r="S70" s="63">
        <v>2</v>
      </c>
    </row>
    <row r="71" spans="1:19" ht="42.75">
      <c r="A71" s="62">
        <v>65</v>
      </c>
      <c r="B71" s="60" t="s">
        <v>376</v>
      </c>
      <c r="C71" s="64">
        <v>-387</v>
      </c>
      <c r="D71" s="63">
        <v>149</v>
      </c>
      <c r="E71" s="63">
        <v>167</v>
      </c>
      <c r="F71" s="63">
        <v>182</v>
      </c>
      <c r="G71" s="63">
        <v>174</v>
      </c>
      <c r="H71" s="63">
        <v>174</v>
      </c>
      <c r="I71" s="63">
        <v>146</v>
      </c>
      <c r="J71" s="63">
        <v>176</v>
      </c>
      <c r="K71" s="63">
        <v>150</v>
      </c>
      <c r="L71" s="63">
        <v>166</v>
      </c>
      <c r="M71" s="63">
        <v>187</v>
      </c>
      <c r="N71" s="63">
        <v>120</v>
      </c>
      <c r="O71" s="63">
        <v>222</v>
      </c>
      <c r="P71" s="63">
        <v>2013</v>
      </c>
      <c r="Q71" s="65">
        <v>167.75</v>
      </c>
      <c r="R71" s="63">
        <v>222</v>
      </c>
      <c r="S71" s="63">
        <v>1</v>
      </c>
    </row>
    <row r="72" spans="1:19" ht="28.5">
      <c r="A72" s="62">
        <v>66</v>
      </c>
      <c r="B72" s="60" t="s">
        <v>377</v>
      </c>
      <c r="C72" s="64">
        <v>-481</v>
      </c>
      <c r="D72" s="63">
        <v>134</v>
      </c>
      <c r="E72" s="63">
        <v>164</v>
      </c>
      <c r="F72" s="63">
        <v>159</v>
      </c>
      <c r="G72" s="63">
        <v>143</v>
      </c>
      <c r="H72" s="63">
        <v>174</v>
      </c>
      <c r="I72" s="63">
        <v>149</v>
      </c>
      <c r="J72" s="63">
        <v>157</v>
      </c>
      <c r="K72" s="63">
        <v>168</v>
      </c>
      <c r="L72" s="63">
        <v>181</v>
      </c>
      <c r="M72" s="63">
        <v>155</v>
      </c>
      <c r="N72" s="63">
        <v>174</v>
      </c>
      <c r="O72" s="63">
        <v>161</v>
      </c>
      <c r="P72" s="63">
        <v>1919</v>
      </c>
      <c r="Q72" s="65">
        <v>159.91666666666666</v>
      </c>
      <c r="R72" s="63">
        <v>181</v>
      </c>
      <c r="S72" s="63">
        <v>0</v>
      </c>
    </row>
    <row r="73" spans="1:19" ht="23.25">
      <c r="A73" s="59"/>
      <c r="B73" s="80" t="s">
        <v>378</v>
      </c>
      <c r="C73" s="80"/>
      <c r="D73" s="80"/>
      <c r="E73" s="80"/>
      <c r="F73" s="80"/>
      <c r="G73" s="80"/>
      <c r="H73" s="80"/>
      <c r="I73" s="80"/>
      <c r="J73" s="80"/>
      <c r="K73" s="80"/>
      <c r="L73" s="80"/>
      <c r="M73" s="80"/>
      <c r="N73" s="80"/>
      <c r="O73" s="80"/>
      <c r="P73" s="80"/>
      <c r="Q73" s="80"/>
      <c r="R73" s="80"/>
      <c r="S73" s="80"/>
    </row>
    <row r="74" spans="1:19" ht="28.5">
      <c r="A74" s="73" t="s">
        <v>1</v>
      </c>
      <c r="B74" s="73" t="s">
        <v>2</v>
      </c>
      <c r="C74" s="72" t="s">
        <v>337</v>
      </c>
      <c r="D74" s="73">
        <v>1</v>
      </c>
      <c r="E74" s="73">
        <v>2</v>
      </c>
      <c r="F74" s="73">
        <v>3</v>
      </c>
      <c r="G74" s="73">
        <v>4</v>
      </c>
      <c r="H74" s="73">
        <v>5</v>
      </c>
      <c r="I74" s="73">
        <v>6</v>
      </c>
      <c r="J74" s="73">
        <v>7</v>
      </c>
      <c r="K74" s="73">
        <v>8</v>
      </c>
      <c r="L74" s="73">
        <v>9</v>
      </c>
      <c r="M74" s="73">
        <v>10</v>
      </c>
      <c r="N74" s="73">
        <v>11</v>
      </c>
      <c r="O74" s="73">
        <v>12</v>
      </c>
      <c r="P74" s="73" t="s">
        <v>110</v>
      </c>
      <c r="Q74" s="74" t="s">
        <v>338</v>
      </c>
      <c r="R74" s="75" t="s">
        <v>339</v>
      </c>
      <c r="S74" s="75" t="s">
        <v>340</v>
      </c>
    </row>
    <row r="75" spans="1:19" ht="42.75">
      <c r="A75" s="62">
        <v>1</v>
      </c>
      <c r="B75" s="60" t="s">
        <v>379</v>
      </c>
      <c r="C75" s="64">
        <v>153</v>
      </c>
      <c r="D75" s="63">
        <v>189</v>
      </c>
      <c r="E75" s="63">
        <v>224</v>
      </c>
      <c r="F75" s="63">
        <v>215</v>
      </c>
      <c r="G75" s="63">
        <v>216</v>
      </c>
      <c r="H75" s="63">
        <v>234</v>
      </c>
      <c r="I75" s="63">
        <v>194</v>
      </c>
      <c r="J75" s="63">
        <v>222</v>
      </c>
      <c r="K75" s="63">
        <v>198</v>
      </c>
      <c r="L75" s="63">
        <v>227</v>
      </c>
      <c r="M75" s="63">
        <v>212</v>
      </c>
      <c r="N75" s="63">
        <v>184</v>
      </c>
      <c r="O75" s="63">
        <v>238</v>
      </c>
      <c r="P75" s="63">
        <v>2553</v>
      </c>
      <c r="Q75" s="65">
        <v>212.75</v>
      </c>
      <c r="R75" s="63">
        <v>238</v>
      </c>
      <c r="S75" s="63">
        <v>8</v>
      </c>
    </row>
    <row r="76" spans="1:19" ht="42.75">
      <c r="A76" s="62">
        <v>2</v>
      </c>
      <c r="B76" s="60" t="s">
        <v>380</v>
      </c>
      <c r="C76" s="64">
        <v>91</v>
      </c>
      <c r="D76" s="63">
        <v>226</v>
      </c>
      <c r="E76" s="63">
        <v>226</v>
      </c>
      <c r="F76" s="63">
        <v>225</v>
      </c>
      <c r="G76" s="63">
        <v>220</v>
      </c>
      <c r="H76" s="63">
        <v>184</v>
      </c>
      <c r="I76" s="63">
        <v>197</v>
      </c>
      <c r="J76" s="63">
        <v>233</v>
      </c>
      <c r="K76" s="63">
        <v>227</v>
      </c>
      <c r="L76" s="63">
        <v>182</v>
      </c>
      <c r="M76" s="63">
        <v>219</v>
      </c>
      <c r="N76" s="63">
        <v>182</v>
      </c>
      <c r="O76" s="63">
        <v>170</v>
      </c>
      <c r="P76" s="63">
        <v>2491</v>
      </c>
      <c r="Q76" s="65">
        <v>207.58333333333334</v>
      </c>
      <c r="R76" s="63">
        <v>233</v>
      </c>
      <c r="S76" s="63">
        <v>7</v>
      </c>
    </row>
    <row r="77" spans="1:19" ht="42.75">
      <c r="A77" s="62">
        <v>3</v>
      </c>
      <c r="B77" s="60" t="s">
        <v>381</v>
      </c>
      <c r="C77" s="64">
        <v>73</v>
      </c>
      <c r="D77" s="63">
        <v>248</v>
      </c>
      <c r="E77" s="63">
        <v>188</v>
      </c>
      <c r="F77" s="63">
        <v>220</v>
      </c>
      <c r="G77" s="63">
        <v>221</v>
      </c>
      <c r="H77" s="63">
        <v>211</v>
      </c>
      <c r="I77" s="63">
        <v>208</v>
      </c>
      <c r="J77" s="63">
        <v>230</v>
      </c>
      <c r="K77" s="63">
        <v>182</v>
      </c>
      <c r="L77" s="63">
        <v>201</v>
      </c>
      <c r="M77" s="63">
        <v>182</v>
      </c>
      <c r="N77" s="63">
        <v>199</v>
      </c>
      <c r="O77" s="63">
        <v>183</v>
      </c>
      <c r="P77" s="63">
        <v>2473</v>
      </c>
      <c r="Q77" s="65">
        <v>206.08333333333334</v>
      </c>
      <c r="R77" s="63">
        <v>248</v>
      </c>
      <c r="S77" s="63">
        <v>7</v>
      </c>
    </row>
    <row r="78" spans="1:19" ht="42.75">
      <c r="A78" s="62">
        <v>4</v>
      </c>
      <c r="B78" s="60" t="s">
        <v>382</v>
      </c>
      <c r="C78" s="64">
        <v>-54</v>
      </c>
      <c r="D78" s="63">
        <v>184</v>
      </c>
      <c r="E78" s="63">
        <v>235</v>
      </c>
      <c r="F78" s="63">
        <v>203</v>
      </c>
      <c r="G78" s="63">
        <v>193</v>
      </c>
      <c r="H78" s="63">
        <v>235</v>
      </c>
      <c r="I78" s="63">
        <v>184</v>
      </c>
      <c r="J78" s="63">
        <v>196</v>
      </c>
      <c r="K78" s="63">
        <v>214</v>
      </c>
      <c r="L78" s="63">
        <v>167</v>
      </c>
      <c r="M78" s="63">
        <v>167</v>
      </c>
      <c r="N78" s="63">
        <v>167</v>
      </c>
      <c r="O78" s="63">
        <v>201</v>
      </c>
      <c r="P78" s="63">
        <v>2346</v>
      </c>
      <c r="Q78" s="65">
        <v>195.5</v>
      </c>
      <c r="R78" s="63">
        <v>235</v>
      </c>
      <c r="S78" s="63">
        <v>5</v>
      </c>
    </row>
    <row r="79" spans="1:19" ht="28.5">
      <c r="A79" s="62">
        <v>5</v>
      </c>
      <c r="B79" s="60" t="s">
        <v>383</v>
      </c>
      <c r="C79" s="64">
        <v>-77</v>
      </c>
      <c r="D79" s="63">
        <v>177</v>
      </c>
      <c r="E79" s="63">
        <v>192</v>
      </c>
      <c r="F79" s="63">
        <v>193</v>
      </c>
      <c r="G79" s="63">
        <v>209</v>
      </c>
      <c r="H79" s="63">
        <v>147</v>
      </c>
      <c r="I79" s="63">
        <v>176</v>
      </c>
      <c r="J79" s="63">
        <v>200</v>
      </c>
      <c r="K79" s="63">
        <v>216</v>
      </c>
      <c r="L79" s="63">
        <v>199</v>
      </c>
      <c r="M79" s="63">
        <v>216</v>
      </c>
      <c r="N79" s="63">
        <v>202</v>
      </c>
      <c r="O79" s="63">
        <v>196</v>
      </c>
      <c r="P79" s="63">
        <v>2323</v>
      </c>
      <c r="Q79" s="65">
        <v>193.58333333333334</v>
      </c>
      <c r="R79" s="63">
        <v>216</v>
      </c>
      <c r="S79" s="63">
        <v>5</v>
      </c>
    </row>
    <row r="80" spans="1:19" ht="42.75">
      <c r="A80" s="62">
        <v>6</v>
      </c>
      <c r="B80" s="60" t="s">
        <v>384</v>
      </c>
      <c r="C80" s="64">
        <v>-273</v>
      </c>
      <c r="D80" s="63">
        <v>170</v>
      </c>
      <c r="E80" s="63">
        <v>194</v>
      </c>
      <c r="F80" s="63">
        <v>165</v>
      </c>
      <c r="G80" s="63">
        <v>201</v>
      </c>
      <c r="H80" s="63">
        <v>200</v>
      </c>
      <c r="I80" s="63">
        <v>171</v>
      </c>
      <c r="J80" s="63">
        <v>151</v>
      </c>
      <c r="K80" s="63">
        <v>175</v>
      </c>
      <c r="L80" s="63">
        <v>166</v>
      </c>
      <c r="M80" s="63">
        <v>191</v>
      </c>
      <c r="N80" s="63">
        <v>172</v>
      </c>
      <c r="O80" s="63">
        <v>171</v>
      </c>
      <c r="P80" s="63">
        <v>2127</v>
      </c>
      <c r="Q80" s="65">
        <v>177.25</v>
      </c>
      <c r="R80" s="63">
        <v>201</v>
      </c>
      <c r="S80" s="63">
        <v>2</v>
      </c>
    </row>
    <row r="81" spans="1:24" ht="42.75">
      <c r="A81" s="62">
        <v>7</v>
      </c>
      <c r="B81" s="60" t="s">
        <v>385</v>
      </c>
      <c r="C81" s="64">
        <v>-291</v>
      </c>
      <c r="D81" s="63">
        <v>196</v>
      </c>
      <c r="E81" s="63">
        <v>180</v>
      </c>
      <c r="F81" s="63">
        <v>163</v>
      </c>
      <c r="G81" s="63">
        <v>215</v>
      </c>
      <c r="H81" s="63">
        <v>156</v>
      </c>
      <c r="I81" s="63">
        <v>155</v>
      </c>
      <c r="J81" s="63">
        <v>125</v>
      </c>
      <c r="K81" s="63">
        <v>188</v>
      </c>
      <c r="L81" s="63">
        <v>162</v>
      </c>
      <c r="M81" s="63">
        <v>191</v>
      </c>
      <c r="N81" s="63">
        <v>173</v>
      </c>
      <c r="O81" s="63">
        <v>205</v>
      </c>
      <c r="P81" s="63">
        <v>2109</v>
      </c>
      <c r="Q81" s="65">
        <v>175.75</v>
      </c>
      <c r="R81" s="63">
        <v>215</v>
      </c>
      <c r="S81" s="63">
        <v>2</v>
      </c>
    </row>
    <row r="82" spans="1:24" ht="42.75">
      <c r="A82" s="62">
        <v>8</v>
      </c>
      <c r="B82" s="60" t="s">
        <v>386</v>
      </c>
      <c r="C82" s="64">
        <v>-379</v>
      </c>
      <c r="D82" s="63">
        <v>172</v>
      </c>
      <c r="E82" s="63">
        <v>137</v>
      </c>
      <c r="F82" s="63">
        <v>167</v>
      </c>
      <c r="G82" s="63">
        <v>185</v>
      </c>
      <c r="H82" s="63">
        <v>166</v>
      </c>
      <c r="I82" s="63">
        <v>170</v>
      </c>
      <c r="J82" s="63">
        <v>179</v>
      </c>
      <c r="K82" s="63">
        <v>170</v>
      </c>
      <c r="L82" s="63">
        <v>147</v>
      </c>
      <c r="M82" s="63">
        <v>162</v>
      </c>
      <c r="N82" s="63">
        <v>177</v>
      </c>
      <c r="O82" s="63">
        <v>189</v>
      </c>
      <c r="P82" s="63">
        <v>2021</v>
      </c>
      <c r="Q82" s="65">
        <v>168.41666666666666</v>
      </c>
      <c r="R82" s="63">
        <v>189</v>
      </c>
      <c r="S82" s="63">
        <v>0</v>
      </c>
    </row>
    <row r="83" spans="1:24">
      <c r="A83" s="62">
        <v>9</v>
      </c>
      <c r="B83" s="61" t="s">
        <v>387</v>
      </c>
      <c r="C83" s="66">
        <v>-421</v>
      </c>
      <c r="D83" s="63">
        <v>161</v>
      </c>
      <c r="E83" s="63">
        <v>160</v>
      </c>
      <c r="F83" s="63">
        <v>179</v>
      </c>
      <c r="G83" s="63">
        <v>149</v>
      </c>
      <c r="H83" s="63">
        <v>162</v>
      </c>
      <c r="I83" s="63">
        <v>156</v>
      </c>
      <c r="J83" s="63">
        <v>186</v>
      </c>
      <c r="K83" s="63">
        <v>155</v>
      </c>
      <c r="L83" s="63">
        <v>157</v>
      </c>
      <c r="M83" s="63">
        <v>176</v>
      </c>
      <c r="N83" s="63">
        <v>191</v>
      </c>
      <c r="O83" s="63">
        <v>147</v>
      </c>
      <c r="P83" s="63">
        <v>1979</v>
      </c>
      <c r="Q83" s="65">
        <v>164.91666666666666</v>
      </c>
      <c r="R83" s="63">
        <v>191</v>
      </c>
      <c r="S83" s="63">
        <v>0</v>
      </c>
    </row>
    <row r="84" spans="1:24" ht="42.75">
      <c r="A84" s="62">
        <v>10</v>
      </c>
      <c r="B84" s="60" t="s">
        <v>388</v>
      </c>
      <c r="C84" s="66">
        <v>-554</v>
      </c>
      <c r="D84" s="63">
        <v>153</v>
      </c>
      <c r="E84" s="63">
        <v>156</v>
      </c>
      <c r="F84" s="63">
        <v>139</v>
      </c>
      <c r="G84" s="63">
        <v>162</v>
      </c>
      <c r="H84" s="63">
        <v>167</v>
      </c>
      <c r="I84" s="63">
        <v>148</v>
      </c>
      <c r="J84" s="63">
        <v>157</v>
      </c>
      <c r="K84" s="63">
        <v>170</v>
      </c>
      <c r="L84" s="63">
        <v>148</v>
      </c>
      <c r="M84" s="63">
        <v>169</v>
      </c>
      <c r="N84" s="63">
        <v>148</v>
      </c>
      <c r="O84" s="63">
        <v>129</v>
      </c>
      <c r="P84" s="63">
        <v>1846</v>
      </c>
      <c r="Q84" s="65">
        <v>153.83333333333334</v>
      </c>
      <c r="R84" s="63">
        <v>170</v>
      </c>
      <c r="S84" s="63">
        <v>0</v>
      </c>
    </row>
    <row r="85" spans="1:24" ht="42.75">
      <c r="A85" s="62">
        <v>11</v>
      </c>
      <c r="B85" s="60" t="s">
        <v>389</v>
      </c>
      <c r="C85" s="66">
        <v>-559</v>
      </c>
      <c r="D85" s="63">
        <v>136</v>
      </c>
      <c r="E85" s="63">
        <v>152</v>
      </c>
      <c r="F85" s="63">
        <v>147</v>
      </c>
      <c r="G85" s="63">
        <v>160</v>
      </c>
      <c r="H85" s="63">
        <v>180</v>
      </c>
      <c r="I85" s="63">
        <v>113</v>
      </c>
      <c r="J85" s="63">
        <v>177</v>
      </c>
      <c r="K85" s="63">
        <v>123</v>
      </c>
      <c r="L85" s="63">
        <v>153</v>
      </c>
      <c r="M85" s="63">
        <v>170</v>
      </c>
      <c r="N85" s="63">
        <v>146</v>
      </c>
      <c r="O85" s="63">
        <v>184</v>
      </c>
      <c r="P85" s="63">
        <v>1841</v>
      </c>
      <c r="Q85" s="65">
        <v>153.41666666666666</v>
      </c>
      <c r="R85" s="63">
        <v>184</v>
      </c>
      <c r="S85" s="63">
        <v>0</v>
      </c>
    </row>
    <row r="86" spans="1:24" ht="42.75">
      <c r="A86" s="62">
        <v>12</v>
      </c>
      <c r="B86" s="60" t="s">
        <v>390</v>
      </c>
      <c r="C86" s="64">
        <v>-648</v>
      </c>
      <c r="D86" s="63">
        <v>148</v>
      </c>
      <c r="E86" s="63">
        <v>159</v>
      </c>
      <c r="F86" s="63">
        <v>132</v>
      </c>
      <c r="G86" s="63">
        <v>174</v>
      </c>
      <c r="H86" s="63">
        <v>128</v>
      </c>
      <c r="I86" s="63">
        <v>166</v>
      </c>
      <c r="J86" s="63">
        <v>150</v>
      </c>
      <c r="K86" s="63">
        <v>136</v>
      </c>
      <c r="L86" s="63">
        <v>136</v>
      </c>
      <c r="M86" s="63">
        <v>136</v>
      </c>
      <c r="N86" s="63">
        <v>144</v>
      </c>
      <c r="O86" s="63">
        <v>143</v>
      </c>
      <c r="P86" s="63">
        <v>1752</v>
      </c>
      <c r="Q86" s="65">
        <v>146</v>
      </c>
      <c r="R86" s="63">
        <v>174</v>
      </c>
      <c r="S86" s="63">
        <v>0</v>
      </c>
    </row>
    <row r="87" spans="1:24" ht="28.5">
      <c r="A87" s="63">
        <v>13</v>
      </c>
      <c r="B87" s="60" t="s">
        <v>391</v>
      </c>
      <c r="C87" s="64">
        <v>-674</v>
      </c>
      <c r="D87" s="63">
        <v>110</v>
      </c>
      <c r="E87" s="63">
        <v>154</v>
      </c>
      <c r="F87" s="63">
        <v>137</v>
      </c>
      <c r="G87" s="63">
        <v>158</v>
      </c>
      <c r="H87" s="63">
        <v>167</v>
      </c>
      <c r="I87" s="63">
        <v>112</v>
      </c>
      <c r="J87" s="63">
        <v>119</v>
      </c>
      <c r="K87" s="63">
        <v>176</v>
      </c>
      <c r="L87" s="63">
        <v>169</v>
      </c>
      <c r="M87" s="63">
        <v>143</v>
      </c>
      <c r="N87" s="63">
        <v>118</v>
      </c>
      <c r="O87" s="63">
        <v>163</v>
      </c>
      <c r="P87" s="63">
        <v>1726</v>
      </c>
      <c r="Q87" s="65">
        <v>143.83333333333334</v>
      </c>
      <c r="R87" s="63">
        <v>176</v>
      </c>
      <c r="S87" s="63">
        <v>0</v>
      </c>
    </row>
    <row r="88" spans="1:24" ht="42.75">
      <c r="A88" s="63">
        <v>14</v>
      </c>
      <c r="B88" s="60" t="s">
        <v>392</v>
      </c>
      <c r="C88" s="66">
        <v>-664</v>
      </c>
      <c r="D88" s="63">
        <v>127</v>
      </c>
      <c r="E88" s="63">
        <v>168</v>
      </c>
      <c r="F88" s="63">
        <v>110</v>
      </c>
      <c r="G88" s="63">
        <v>162</v>
      </c>
      <c r="H88" s="63">
        <v>173</v>
      </c>
      <c r="I88" s="63">
        <v>158</v>
      </c>
      <c r="J88" s="63">
        <v>155</v>
      </c>
      <c r="K88" s="63">
        <v>133</v>
      </c>
      <c r="L88" s="63">
        <v>133</v>
      </c>
      <c r="M88" s="63">
        <v>134</v>
      </c>
      <c r="N88" s="63">
        <v>152</v>
      </c>
      <c r="O88" s="63">
        <v>131</v>
      </c>
      <c r="P88" s="63">
        <v>1736</v>
      </c>
      <c r="Q88" s="65">
        <v>144.66666666666666</v>
      </c>
      <c r="R88" s="63">
        <v>173</v>
      </c>
      <c r="S88" s="63">
        <v>0</v>
      </c>
    </row>
    <row r="89" spans="1:24">
      <c r="A89" s="59"/>
      <c r="B89" s="60"/>
      <c r="C89" s="59"/>
      <c r="D89" s="59"/>
      <c r="E89" s="59"/>
      <c r="F89" s="59"/>
      <c r="G89" s="59"/>
      <c r="H89" s="59"/>
      <c r="I89" s="59"/>
      <c r="J89" s="59"/>
      <c r="K89" s="59"/>
      <c r="L89" s="59"/>
      <c r="M89" s="59"/>
      <c r="N89" s="59"/>
      <c r="O89" s="59"/>
      <c r="P89" s="59"/>
      <c r="Q89" s="59"/>
      <c r="R89" s="59"/>
      <c r="S89" s="59"/>
    </row>
    <row r="91" spans="1:24" ht="23.25">
      <c r="A91" s="103" t="s">
        <v>393</v>
      </c>
      <c r="B91" s="103"/>
      <c r="C91" s="103"/>
      <c r="D91" s="103"/>
      <c r="E91" s="103"/>
      <c r="F91" s="103"/>
      <c r="G91" s="103"/>
      <c r="H91" s="103"/>
      <c r="I91" s="103"/>
      <c r="J91" s="103"/>
      <c r="K91" s="103"/>
      <c r="L91" s="103"/>
      <c r="M91" s="103"/>
      <c r="N91" s="103"/>
      <c r="O91" s="103"/>
      <c r="P91" s="103"/>
      <c r="Q91" s="103"/>
      <c r="R91" s="103"/>
      <c r="S91" s="103"/>
      <c r="T91" s="103"/>
      <c r="U91" s="103"/>
      <c r="V91" s="103"/>
      <c r="W91" s="82"/>
      <c r="X91" s="82"/>
    </row>
    <row r="92" spans="1:24">
      <c r="A92" s="86"/>
      <c r="B92" s="86"/>
      <c r="C92" s="87"/>
      <c r="D92" s="81" t="s">
        <v>394</v>
      </c>
      <c r="E92" s="81"/>
      <c r="F92" s="81"/>
      <c r="G92" s="81"/>
      <c r="H92" s="81"/>
      <c r="I92" s="81"/>
      <c r="J92" s="81"/>
      <c r="K92" s="81"/>
      <c r="L92" s="81"/>
      <c r="M92" s="81"/>
      <c r="N92" s="81"/>
      <c r="O92" s="81"/>
      <c r="P92" s="81"/>
      <c r="Q92" s="81"/>
      <c r="R92" s="81"/>
      <c r="S92" s="88"/>
      <c r="T92" s="88"/>
      <c r="U92" s="88"/>
      <c r="V92" s="89"/>
      <c r="W92" s="85"/>
      <c r="X92" s="85"/>
    </row>
    <row r="93" spans="1:24" ht="25.5">
      <c r="A93" s="90" t="s">
        <v>1</v>
      </c>
      <c r="B93" s="91" t="s">
        <v>2</v>
      </c>
      <c r="C93" s="92" t="s">
        <v>337</v>
      </c>
      <c r="D93" s="93">
        <v>1</v>
      </c>
      <c r="E93" s="93">
        <v>2</v>
      </c>
      <c r="F93" s="93">
        <v>3</v>
      </c>
      <c r="G93" s="93">
        <v>4</v>
      </c>
      <c r="H93" s="93">
        <v>5</v>
      </c>
      <c r="I93" s="93">
        <v>6</v>
      </c>
      <c r="J93" s="93">
        <v>7</v>
      </c>
      <c r="K93" s="93">
        <v>8</v>
      </c>
      <c r="L93" s="93">
        <v>9</v>
      </c>
      <c r="M93" s="93">
        <v>10</v>
      </c>
      <c r="N93" s="93">
        <v>11</v>
      </c>
      <c r="O93" s="93">
        <v>12</v>
      </c>
      <c r="P93" s="93">
        <v>13</v>
      </c>
      <c r="Q93" s="93">
        <v>14</v>
      </c>
      <c r="R93" s="93">
        <v>15</v>
      </c>
      <c r="S93" s="93" t="s">
        <v>110</v>
      </c>
      <c r="T93" s="93" t="s">
        <v>111</v>
      </c>
      <c r="U93" s="93" t="s">
        <v>395</v>
      </c>
      <c r="V93" s="94" t="s">
        <v>396</v>
      </c>
      <c r="W93" s="84"/>
      <c r="X93" s="84"/>
    </row>
    <row r="94" spans="1:24">
      <c r="A94" s="95">
        <v>1</v>
      </c>
      <c r="B94" s="96" t="s">
        <v>135</v>
      </c>
      <c r="C94" s="97">
        <v>880</v>
      </c>
      <c r="D94" s="98">
        <v>267</v>
      </c>
      <c r="E94" s="98">
        <v>277</v>
      </c>
      <c r="F94" s="98">
        <v>258</v>
      </c>
      <c r="G94" s="98">
        <v>257</v>
      </c>
      <c r="H94" s="98">
        <v>228</v>
      </c>
      <c r="I94" s="98">
        <v>224</v>
      </c>
      <c r="J94" s="96">
        <v>225</v>
      </c>
      <c r="K94" s="98">
        <v>234</v>
      </c>
      <c r="L94" s="98">
        <v>223</v>
      </c>
      <c r="M94" s="98">
        <v>287</v>
      </c>
      <c r="N94" s="98">
        <v>210</v>
      </c>
      <c r="O94" s="98">
        <v>245</v>
      </c>
      <c r="P94" s="98">
        <v>243</v>
      </c>
      <c r="Q94" s="96">
        <v>231</v>
      </c>
      <c r="R94" s="98">
        <v>211</v>
      </c>
      <c r="S94" s="99">
        <v>3620</v>
      </c>
      <c r="T94" s="100">
        <v>260</v>
      </c>
      <c r="U94" s="100">
        <v>3880</v>
      </c>
      <c r="V94" s="101">
        <v>241.33333333333334</v>
      </c>
      <c r="W94" s="83">
        <v>15</v>
      </c>
      <c r="X94" s="83">
        <v>880</v>
      </c>
    </row>
    <row r="95" spans="1:24">
      <c r="A95" s="95">
        <v>2</v>
      </c>
      <c r="B95" s="96" t="s">
        <v>341</v>
      </c>
      <c r="C95" s="97">
        <v>855</v>
      </c>
      <c r="D95" s="98">
        <v>278</v>
      </c>
      <c r="E95" s="98">
        <v>268</v>
      </c>
      <c r="F95" s="98">
        <v>237</v>
      </c>
      <c r="G95" s="96">
        <v>203</v>
      </c>
      <c r="H95" s="98">
        <v>227</v>
      </c>
      <c r="I95" s="96">
        <v>240</v>
      </c>
      <c r="J95" s="96">
        <v>246</v>
      </c>
      <c r="K95" s="96">
        <v>247</v>
      </c>
      <c r="L95" s="98">
        <v>259</v>
      </c>
      <c r="M95" s="98">
        <v>268</v>
      </c>
      <c r="N95" s="98">
        <v>256</v>
      </c>
      <c r="O95" s="98">
        <v>228</v>
      </c>
      <c r="P95" s="98">
        <v>238</v>
      </c>
      <c r="Q95" s="98">
        <v>255</v>
      </c>
      <c r="R95" s="96">
        <v>205</v>
      </c>
      <c r="S95" s="99">
        <v>3655</v>
      </c>
      <c r="T95" s="100">
        <v>200</v>
      </c>
      <c r="U95" s="100">
        <v>3855</v>
      </c>
      <c r="V95" s="101">
        <v>243.66666666666666</v>
      </c>
      <c r="W95" s="83">
        <v>15</v>
      </c>
      <c r="X95" s="83">
        <v>855</v>
      </c>
    </row>
    <row r="96" spans="1:24">
      <c r="A96" s="95">
        <v>3</v>
      </c>
      <c r="B96" s="96" t="s">
        <v>130</v>
      </c>
      <c r="C96" s="97">
        <v>829</v>
      </c>
      <c r="D96" s="96">
        <v>242</v>
      </c>
      <c r="E96" s="98">
        <v>286</v>
      </c>
      <c r="F96" s="98">
        <v>228</v>
      </c>
      <c r="G96" s="98">
        <v>247</v>
      </c>
      <c r="H96" s="98">
        <v>247</v>
      </c>
      <c r="I96" s="98">
        <v>258</v>
      </c>
      <c r="J96" s="98">
        <v>258</v>
      </c>
      <c r="K96" s="98">
        <v>258</v>
      </c>
      <c r="L96" s="96">
        <v>234</v>
      </c>
      <c r="M96" s="98">
        <v>258</v>
      </c>
      <c r="N96" s="98">
        <v>234</v>
      </c>
      <c r="O96" s="98">
        <v>236</v>
      </c>
      <c r="P96" s="98">
        <v>214</v>
      </c>
      <c r="Q96" s="96">
        <v>225</v>
      </c>
      <c r="R96" s="96">
        <v>184</v>
      </c>
      <c r="S96" s="99">
        <v>3609</v>
      </c>
      <c r="T96" s="100">
        <v>220</v>
      </c>
      <c r="U96" s="100">
        <v>3829</v>
      </c>
      <c r="V96" s="101">
        <v>240.6</v>
      </c>
      <c r="W96" s="83">
        <v>15</v>
      </c>
      <c r="X96" s="83">
        <v>829</v>
      </c>
    </row>
    <row r="97" spans="1:24">
      <c r="A97" s="95">
        <v>4</v>
      </c>
      <c r="B97" s="96" t="s">
        <v>132</v>
      </c>
      <c r="C97" s="97">
        <v>573</v>
      </c>
      <c r="D97" s="98">
        <v>248</v>
      </c>
      <c r="E97" s="96">
        <v>259</v>
      </c>
      <c r="F97" s="98">
        <v>239</v>
      </c>
      <c r="G97" s="96">
        <v>218</v>
      </c>
      <c r="H97" s="98">
        <v>225</v>
      </c>
      <c r="I97" s="96">
        <v>181</v>
      </c>
      <c r="J97" s="98">
        <v>258</v>
      </c>
      <c r="K97" s="96">
        <v>201</v>
      </c>
      <c r="L97" s="102">
        <v>246</v>
      </c>
      <c r="M97" s="98">
        <v>236</v>
      </c>
      <c r="N97" s="96">
        <v>201</v>
      </c>
      <c r="O97" s="98">
        <v>212</v>
      </c>
      <c r="P97" s="98">
        <v>224</v>
      </c>
      <c r="Q97" s="96">
        <v>201</v>
      </c>
      <c r="R97" s="98">
        <v>254</v>
      </c>
      <c r="S97" s="99">
        <v>3403</v>
      </c>
      <c r="T97" s="100">
        <v>170</v>
      </c>
      <c r="U97" s="100">
        <v>3573</v>
      </c>
      <c r="V97" s="101">
        <v>226.86666666666667</v>
      </c>
      <c r="W97" s="83">
        <v>15</v>
      </c>
      <c r="X97" s="83">
        <v>573</v>
      </c>
    </row>
    <row r="98" spans="1:24">
      <c r="A98" s="95">
        <v>5</v>
      </c>
      <c r="B98" s="96" t="s">
        <v>342</v>
      </c>
      <c r="C98" s="97">
        <v>561</v>
      </c>
      <c r="D98" s="96">
        <v>235</v>
      </c>
      <c r="E98" s="96">
        <v>223</v>
      </c>
      <c r="F98" s="98">
        <v>235</v>
      </c>
      <c r="G98" s="98">
        <v>215</v>
      </c>
      <c r="H98" s="98">
        <v>238</v>
      </c>
      <c r="I98" s="98">
        <v>267</v>
      </c>
      <c r="J98" s="98">
        <v>241</v>
      </c>
      <c r="K98" s="98">
        <v>235</v>
      </c>
      <c r="L98" s="98">
        <v>191</v>
      </c>
      <c r="M98" s="98">
        <v>237</v>
      </c>
      <c r="N98" s="96">
        <v>194</v>
      </c>
      <c r="O98" s="96">
        <v>179</v>
      </c>
      <c r="P98" s="96">
        <v>192</v>
      </c>
      <c r="Q98" s="98">
        <v>231</v>
      </c>
      <c r="R98" s="98">
        <v>248</v>
      </c>
      <c r="S98" s="99">
        <v>3361</v>
      </c>
      <c r="T98" s="100">
        <v>200</v>
      </c>
      <c r="U98" s="100">
        <v>3561</v>
      </c>
      <c r="V98" s="101">
        <v>224.06666666666666</v>
      </c>
      <c r="W98" s="83">
        <v>15</v>
      </c>
      <c r="X98" s="83">
        <v>561</v>
      </c>
    </row>
    <row r="99" spans="1:24">
      <c r="A99" s="95">
        <v>6</v>
      </c>
      <c r="B99" s="96" t="s">
        <v>343</v>
      </c>
      <c r="C99" s="97">
        <v>417</v>
      </c>
      <c r="D99" s="98">
        <v>277</v>
      </c>
      <c r="E99" s="96">
        <v>216</v>
      </c>
      <c r="F99" s="98">
        <v>233</v>
      </c>
      <c r="G99" s="96">
        <v>207</v>
      </c>
      <c r="H99" s="96">
        <v>227</v>
      </c>
      <c r="I99" s="98">
        <v>237</v>
      </c>
      <c r="J99" s="98">
        <v>269</v>
      </c>
      <c r="K99" s="96">
        <v>205</v>
      </c>
      <c r="L99" s="98">
        <v>212</v>
      </c>
      <c r="M99" s="96">
        <v>216</v>
      </c>
      <c r="N99" s="96">
        <v>186</v>
      </c>
      <c r="O99" s="96">
        <v>180</v>
      </c>
      <c r="P99" s="96">
        <v>217</v>
      </c>
      <c r="Q99" s="98">
        <v>229</v>
      </c>
      <c r="R99" s="96">
        <v>186</v>
      </c>
      <c r="S99" s="99">
        <v>3297</v>
      </c>
      <c r="T99" s="100">
        <v>120</v>
      </c>
      <c r="U99" s="100">
        <v>3417</v>
      </c>
      <c r="V99" s="101">
        <v>219.8</v>
      </c>
      <c r="W99" s="83">
        <v>15</v>
      </c>
      <c r="X99" s="83">
        <v>417</v>
      </c>
    </row>
    <row r="100" spans="1:24">
      <c r="A100" s="95">
        <v>7</v>
      </c>
      <c r="B100" s="96" t="s">
        <v>149</v>
      </c>
      <c r="C100" s="97">
        <v>409</v>
      </c>
      <c r="D100" s="98">
        <v>188</v>
      </c>
      <c r="E100" s="98">
        <v>267</v>
      </c>
      <c r="F100" s="96">
        <v>197</v>
      </c>
      <c r="G100" s="98">
        <v>222</v>
      </c>
      <c r="H100" s="96">
        <v>199</v>
      </c>
      <c r="I100" s="96">
        <v>196</v>
      </c>
      <c r="J100" s="98">
        <v>269</v>
      </c>
      <c r="K100" s="98">
        <v>247</v>
      </c>
      <c r="L100" s="96">
        <v>235</v>
      </c>
      <c r="M100" s="98">
        <v>201</v>
      </c>
      <c r="N100" s="98">
        <v>212</v>
      </c>
      <c r="O100" s="96">
        <v>202</v>
      </c>
      <c r="P100" s="96">
        <v>199</v>
      </c>
      <c r="Q100" s="96">
        <v>203</v>
      </c>
      <c r="R100" s="98">
        <v>212</v>
      </c>
      <c r="S100" s="99">
        <v>3249</v>
      </c>
      <c r="T100" s="100">
        <v>160</v>
      </c>
      <c r="U100" s="100">
        <v>3409</v>
      </c>
      <c r="V100" s="101">
        <v>216.6</v>
      </c>
      <c r="W100" s="83">
        <v>15</v>
      </c>
      <c r="X100" s="83">
        <v>409</v>
      </c>
    </row>
    <row r="101" spans="1:24">
      <c r="A101" s="95">
        <v>8</v>
      </c>
      <c r="B101" s="96" t="s">
        <v>277</v>
      </c>
      <c r="C101" s="97">
        <v>396</v>
      </c>
      <c r="D101" s="96">
        <v>166</v>
      </c>
      <c r="E101" s="98">
        <v>267</v>
      </c>
      <c r="F101" s="96">
        <v>163</v>
      </c>
      <c r="G101" s="98">
        <v>222</v>
      </c>
      <c r="H101" s="96">
        <v>169</v>
      </c>
      <c r="I101" s="98">
        <v>248</v>
      </c>
      <c r="J101" s="96">
        <v>173</v>
      </c>
      <c r="K101" s="98">
        <v>248</v>
      </c>
      <c r="L101" s="98">
        <v>193</v>
      </c>
      <c r="M101" s="98">
        <v>207</v>
      </c>
      <c r="N101" s="98">
        <v>223</v>
      </c>
      <c r="O101" s="96">
        <v>223</v>
      </c>
      <c r="P101" s="98">
        <v>246</v>
      </c>
      <c r="Q101" s="98">
        <v>243</v>
      </c>
      <c r="R101" s="98">
        <v>205</v>
      </c>
      <c r="S101" s="99">
        <v>3196</v>
      </c>
      <c r="T101" s="100">
        <v>200</v>
      </c>
      <c r="U101" s="100">
        <v>3396</v>
      </c>
      <c r="V101" s="101">
        <v>213.06666666666666</v>
      </c>
      <c r="W101" s="83">
        <v>15</v>
      </c>
      <c r="X101" s="83">
        <v>396</v>
      </c>
    </row>
    <row r="102" spans="1:24">
      <c r="A102" s="95">
        <v>9</v>
      </c>
      <c r="B102" s="96" t="s">
        <v>148</v>
      </c>
      <c r="C102" s="97">
        <v>375</v>
      </c>
      <c r="D102" s="96">
        <v>208</v>
      </c>
      <c r="E102" s="98">
        <v>232</v>
      </c>
      <c r="F102" s="98">
        <v>210</v>
      </c>
      <c r="G102" s="98">
        <v>223</v>
      </c>
      <c r="H102" s="98">
        <v>192</v>
      </c>
      <c r="I102" s="98">
        <v>248</v>
      </c>
      <c r="J102" s="96">
        <v>193</v>
      </c>
      <c r="K102" s="98">
        <v>209</v>
      </c>
      <c r="L102" s="102">
        <v>246</v>
      </c>
      <c r="M102" s="96">
        <v>220</v>
      </c>
      <c r="N102" s="98">
        <v>189</v>
      </c>
      <c r="O102" s="98">
        <v>224</v>
      </c>
      <c r="P102" s="96">
        <v>171</v>
      </c>
      <c r="Q102" s="98">
        <v>207</v>
      </c>
      <c r="R102" s="98">
        <v>193</v>
      </c>
      <c r="S102" s="99">
        <v>3165</v>
      </c>
      <c r="T102" s="100">
        <v>210</v>
      </c>
      <c r="U102" s="100">
        <v>3375</v>
      </c>
      <c r="V102" s="101">
        <v>211</v>
      </c>
      <c r="W102" s="83">
        <v>15</v>
      </c>
      <c r="X102" s="83">
        <v>375</v>
      </c>
    </row>
    <row r="103" spans="1:24">
      <c r="A103" s="95">
        <v>10</v>
      </c>
      <c r="B103" s="96" t="s">
        <v>144</v>
      </c>
      <c r="C103" s="97">
        <v>325</v>
      </c>
      <c r="D103" s="98">
        <v>223</v>
      </c>
      <c r="E103" s="98">
        <v>203</v>
      </c>
      <c r="F103" s="96">
        <v>216</v>
      </c>
      <c r="G103" s="96">
        <v>217</v>
      </c>
      <c r="H103" s="96">
        <v>183</v>
      </c>
      <c r="I103" s="96">
        <v>235</v>
      </c>
      <c r="J103" s="96">
        <v>237</v>
      </c>
      <c r="K103" s="98">
        <v>247</v>
      </c>
      <c r="L103" s="96">
        <v>225</v>
      </c>
      <c r="M103" s="96">
        <v>213</v>
      </c>
      <c r="N103" s="96">
        <v>183</v>
      </c>
      <c r="O103" s="98">
        <v>204</v>
      </c>
      <c r="P103" s="96">
        <v>206</v>
      </c>
      <c r="Q103" s="98">
        <v>244</v>
      </c>
      <c r="R103" s="96">
        <v>189</v>
      </c>
      <c r="S103" s="99">
        <v>3225</v>
      </c>
      <c r="T103" s="100">
        <v>100</v>
      </c>
      <c r="U103" s="100">
        <v>3325</v>
      </c>
      <c r="V103" s="101">
        <v>215</v>
      </c>
      <c r="W103" s="83">
        <v>15</v>
      </c>
      <c r="X103" s="83">
        <v>325</v>
      </c>
    </row>
    <row r="104" spans="1:24">
      <c r="A104" s="95">
        <v>11</v>
      </c>
      <c r="B104" s="96" t="s">
        <v>142</v>
      </c>
      <c r="C104" s="97">
        <v>309</v>
      </c>
      <c r="D104" s="98">
        <v>237</v>
      </c>
      <c r="E104" s="96">
        <v>184</v>
      </c>
      <c r="F104" s="96">
        <v>185</v>
      </c>
      <c r="G104" s="96">
        <v>195</v>
      </c>
      <c r="H104" s="98">
        <v>236</v>
      </c>
      <c r="I104" s="98">
        <v>244</v>
      </c>
      <c r="J104" s="96">
        <v>211</v>
      </c>
      <c r="K104" s="96">
        <v>183</v>
      </c>
      <c r="L104" s="98">
        <v>231</v>
      </c>
      <c r="M104" s="96">
        <v>257</v>
      </c>
      <c r="N104" s="96">
        <v>177</v>
      </c>
      <c r="O104" s="98">
        <v>268</v>
      </c>
      <c r="P104" s="96">
        <v>211</v>
      </c>
      <c r="Q104" s="96">
        <v>192</v>
      </c>
      <c r="R104" s="96">
        <v>198</v>
      </c>
      <c r="S104" s="99">
        <v>3209</v>
      </c>
      <c r="T104" s="100">
        <v>100</v>
      </c>
      <c r="U104" s="100">
        <v>3309</v>
      </c>
      <c r="V104" s="101">
        <v>213.93333333333334</v>
      </c>
      <c r="W104" s="83">
        <v>15</v>
      </c>
      <c r="X104" s="83">
        <v>309</v>
      </c>
    </row>
    <row r="105" spans="1:24">
      <c r="A105" s="95">
        <v>12</v>
      </c>
      <c r="B105" s="96" t="s">
        <v>158</v>
      </c>
      <c r="C105" s="97">
        <v>294</v>
      </c>
      <c r="D105" s="96">
        <v>200</v>
      </c>
      <c r="E105" s="96">
        <v>213</v>
      </c>
      <c r="F105" s="96">
        <v>147</v>
      </c>
      <c r="G105" s="96">
        <v>218</v>
      </c>
      <c r="H105" s="98">
        <v>201</v>
      </c>
      <c r="I105" s="98">
        <v>237</v>
      </c>
      <c r="J105" s="98">
        <v>247</v>
      </c>
      <c r="K105" s="96">
        <v>187</v>
      </c>
      <c r="L105" s="96">
        <v>182</v>
      </c>
      <c r="M105" s="96">
        <v>185</v>
      </c>
      <c r="N105" s="98">
        <v>256</v>
      </c>
      <c r="O105" s="98">
        <v>215</v>
      </c>
      <c r="P105" s="98">
        <v>220</v>
      </c>
      <c r="Q105" s="96">
        <v>190</v>
      </c>
      <c r="R105" s="98">
        <v>256</v>
      </c>
      <c r="S105" s="99">
        <v>3154</v>
      </c>
      <c r="T105" s="100">
        <v>140</v>
      </c>
      <c r="U105" s="100">
        <v>3294</v>
      </c>
      <c r="V105" s="101">
        <v>210.26666666666668</v>
      </c>
      <c r="W105" s="83">
        <v>15</v>
      </c>
      <c r="X105" s="83">
        <v>294</v>
      </c>
    </row>
    <row r="106" spans="1:24">
      <c r="A106" s="95">
        <v>13</v>
      </c>
      <c r="B106" s="96" t="s">
        <v>344</v>
      </c>
      <c r="C106" s="97">
        <v>267</v>
      </c>
      <c r="D106" s="96">
        <v>196</v>
      </c>
      <c r="E106" s="96">
        <v>235</v>
      </c>
      <c r="F106" s="96">
        <v>211</v>
      </c>
      <c r="G106" s="96">
        <v>247</v>
      </c>
      <c r="H106" s="96">
        <v>219</v>
      </c>
      <c r="I106" s="96">
        <v>219</v>
      </c>
      <c r="J106" s="98">
        <v>190</v>
      </c>
      <c r="K106" s="96">
        <v>225</v>
      </c>
      <c r="L106" s="98">
        <v>235</v>
      </c>
      <c r="M106" s="98">
        <v>224</v>
      </c>
      <c r="N106" s="98">
        <v>197</v>
      </c>
      <c r="O106" s="96">
        <v>180</v>
      </c>
      <c r="P106" s="98">
        <v>203</v>
      </c>
      <c r="Q106" s="96">
        <v>170</v>
      </c>
      <c r="R106" s="96">
        <v>216</v>
      </c>
      <c r="S106" s="99">
        <v>3167</v>
      </c>
      <c r="T106" s="100">
        <v>100</v>
      </c>
      <c r="U106" s="100">
        <v>3267</v>
      </c>
      <c r="V106" s="101">
        <v>211.13333333333333</v>
      </c>
      <c r="W106" s="83">
        <v>15</v>
      </c>
      <c r="X106" s="83">
        <v>267</v>
      </c>
    </row>
    <row r="107" spans="1:24">
      <c r="A107" s="95">
        <v>14</v>
      </c>
      <c r="B107" s="96" t="s">
        <v>345</v>
      </c>
      <c r="C107" s="97">
        <v>243</v>
      </c>
      <c r="D107" s="96">
        <v>189</v>
      </c>
      <c r="E107" s="96">
        <v>201</v>
      </c>
      <c r="F107" s="96">
        <v>225</v>
      </c>
      <c r="G107" s="96">
        <v>161</v>
      </c>
      <c r="H107" s="96">
        <v>228</v>
      </c>
      <c r="I107" s="96">
        <v>185</v>
      </c>
      <c r="J107" s="98">
        <v>258</v>
      </c>
      <c r="K107" s="98">
        <v>257</v>
      </c>
      <c r="L107" s="96">
        <v>204</v>
      </c>
      <c r="M107" s="96">
        <v>174</v>
      </c>
      <c r="N107" s="96">
        <v>203</v>
      </c>
      <c r="O107" s="96">
        <v>177</v>
      </c>
      <c r="P107" s="98">
        <v>236</v>
      </c>
      <c r="Q107" s="98">
        <v>266</v>
      </c>
      <c r="R107" s="96">
        <v>199</v>
      </c>
      <c r="S107" s="99">
        <v>3163</v>
      </c>
      <c r="T107" s="100">
        <v>80</v>
      </c>
      <c r="U107" s="100">
        <v>3243</v>
      </c>
      <c r="V107" s="101">
        <v>210.86666666666667</v>
      </c>
      <c r="W107" s="83">
        <v>15</v>
      </c>
      <c r="X107" s="83">
        <v>243</v>
      </c>
    </row>
    <row r="108" spans="1:24">
      <c r="A108" s="95">
        <v>15</v>
      </c>
      <c r="B108" s="96" t="s">
        <v>129</v>
      </c>
      <c r="C108" s="97">
        <v>239</v>
      </c>
      <c r="D108" s="98">
        <v>225</v>
      </c>
      <c r="E108" s="96">
        <v>236</v>
      </c>
      <c r="F108" s="98">
        <v>236</v>
      </c>
      <c r="G108" s="98">
        <v>248</v>
      </c>
      <c r="H108" s="96">
        <v>178</v>
      </c>
      <c r="I108" s="96">
        <v>185</v>
      </c>
      <c r="J108" s="96">
        <v>206</v>
      </c>
      <c r="K108" s="96">
        <v>226</v>
      </c>
      <c r="L108" s="96">
        <v>183</v>
      </c>
      <c r="M108" s="96">
        <v>184</v>
      </c>
      <c r="N108" s="96">
        <v>215</v>
      </c>
      <c r="O108" s="96">
        <v>161</v>
      </c>
      <c r="P108" s="96">
        <v>188</v>
      </c>
      <c r="Q108" s="98">
        <v>246</v>
      </c>
      <c r="R108" s="98">
        <v>222</v>
      </c>
      <c r="S108" s="99">
        <v>3139</v>
      </c>
      <c r="T108" s="100">
        <v>100</v>
      </c>
      <c r="U108" s="100">
        <v>3239</v>
      </c>
      <c r="V108" s="101">
        <v>209.26666666666668</v>
      </c>
      <c r="W108" s="83">
        <v>15</v>
      </c>
      <c r="X108" s="83">
        <v>239</v>
      </c>
    </row>
    <row r="109" spans="1:24">
      <c r="A109" s="95">
        <v>16</v>
      </c>
      <c r="B109" s="96" t="s">
        <v>346</v>
      </c>
      <c r="C109" s="97">
        <v>31</v>
      </c>
      <c r="D109" s="96">
        <v>217</v>
      </c>
      <c r="E109" s="98">
        <v>242</v>
      </c>
      <c r="F109" s="96">
        <v>173</v>
      </c>
      <c r="G109" s="98">
        <v>246</v>
      </c>
      <c r="H109" s="96">
        <v>170</v>
      </c>
      <c r="I109" s="96">
        <v>209</v>
      </c>
      <c r="J109" s="96">
        <v>182</v>
      </c>
      <c r="K109" s="96">
        <v>203</v>
      </c>
      <c r="L109" s="96">
        <v>215</v>
      </c>
      <c r="M109" s="96">
        <v>204</v>
      </c>
      <c r="N109" s="96">
        <v>167</v>
      </c>
      <c r="O109" s="96">
        <v>223</v>
      </c>
      <c r="P109" s="96">
        <v>161</v>
      </c>
      <c r="Q109" s="96">
        <v>192</v>
      </c>
      <c r="R109" s="96">
        <v>187</v>
      </c>
      <c r="S109" s="99">
        <v>2991</v>
      </c>
      <c r="T109" s="100">
        <v>40</v>
      </c>
      <c r="U109" s="100">
        <v>3031</v>
      </c>
      <c r="V109" s="101">
        <v>199.4</v>
      </c>
      <c r="W109" s="83">
        <v>15</v>
      </c>
      <c r="X109" s="83">
        <v>31</v>
      </c>
    </row>
  </sheetData>
  <mergeCells count="5">
    <mergeCell ref="A4:S4"/>
    <mergeCell ref="A5:S5"/>
    <mergeCell ref="B73:S73"/>
    <mergeCell ref="D92:R92"/>
    <mergeCell ref="A91:V9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BAF1B-4838-4B9B-9CD2-345DE42120DA}">
  <dimension ref="A1:C3"/>
  <sheetViews>
    <sheetView workbookViewId="0">
      <selection activeCell="F2" sqref="F2"/>
    </sheetView>
  </sheetViews>
  <sheetFormatPr defaultRowHeight="15"/>
  <sheetData>
    <row r="1" spans="1:3">
      <c r="A1" s="55" t="s">
        <v>273</v>
      </c>
      <c r="B1" s="55" t="s">
        <v>276</v>
      </c>
      <c r="C1" s="56"/>
    </row>
    <row r="2" spans="1:3">
      <c r="A2" s="55" t="s">
        <v>274</v>
      </c>
      <c r="B2" s="55" t="s">
        <v>277</v>
      </c>
      <c r="C2" s="56"/>
    </row>
    <row r="3" spans="1:3">
      <c r="A3" s="55" t="s">
        <v>275</v>
      </c>
      <c r="B3" s="55" t="s">
        <v>148</v>
      </c>
      <c r="C3" s="5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46229-4D4A-4B23-B0F9-EABF78D3294D}">
  <dimension ref="A1:F127"/>
  <sheetViews>
    <sheetView topLeftCell="A109" workbookViewId="0">
      <selection activeCell="A127" sqref="A127"/>
    </sheetView>
  </sheetViews>
  <sheetFormatPr defaultRowHeight="15"/>
  <sheetData>
    <row r="1" spans="1:6">
      <c r="A1" s="55" t="s">
        <v>273</v>
      </c>
      <c r="B1" s="55" t="s">
        <v>271</v>
      </c>
      <c r="C1" s="55"/>
    </row>
    <row r="2" spans="1:6">
      <c r="A2" s="55" t="s">
        <v>274</v>
      </c>
      <c r="B2" s="55" t="s">
        <v>282</v>
      </c>
      <c r="C2" s="55"/>
    </row>
    <row r="3" spans="1:6">
      <c r="A3" s="55" t="s">
        <v>275</v>
      </c>
      <c r="B3" s="55" t="s">
        <v>283</v>
      </c>
      <c r="C3" s="55"/>
      <c r="F3" t="s">
        <v>286</v>
      </c>
    </row>
    <row r="64" spans="1:1">
      <c r="A64" t="s">
        <v>285</v>
      </c>
    </row>
    <row r="100" spans="1:1">
      <c r="A100" t="s">
        <v>284</v>
      </c>
    </row>
    <row r="127" spans="1:1">
      <c r="A127" t="s">
        <v>287</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6E03-10F0-46E4-94B7-E6AF467E0D63}">
  <dimension ref="A1:C3"/>
  <sheetViews>
    <sheetView workbookViewId="0">
      <selection sqref="A1:C3"/>
    </sheetView>
  </sheetViews>
  <sheetFormatPr defaultRowHeight="15"/>
  <sheetData>
    <row r="1" spans="1:3">
      <c r="A1" s="55" t="s">
        <v>273</v>
      </c>
      <c r="B1" s="55" t="s">
        <v>272</v>
      </c>
      <c r="C1" s="55"/>
    </row>
    <row r="2" spans="1:3">
      <c r="A2" s="55" t="s">
        <v>274</v>
      </c>
      <c r="B2" s="55" t="s">
        <v>132</v>
      </c>
      <c r="C2" s="55"/>
    </row>
    <row r="3" spans="1:3">
      <c r="A3" s="55" t="s">
        <v>275</v>
      </c>
      <c r="B3" s="55" t="s">
        <v>271</v>
      </c>
      <c r="C3" s="55"/>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FE1ED-8142-484A-AF89-77478AABB696}">
  <dimension ref="A1"/>
  <sheetViews>
    <sheetView workbookViewId="0">
      <selection activeCell="G36" sqref="G36"/>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2005</vt:lpstr>
      <vt:lpstr>2006</vt:lpstr>
      <vt:lpstr>2007</vt:lpstr>
      <vt:lpstr>2008</vt:lpstr>
      <vt:lpstr>2009</vt:lpstr>
      <vt:lpstr>2010</vt:lpstr>
      <vt:lpstr>2018</vt:lpstr>
      <vt:lpstr>2019</vt:lpstr>
      <vt:lpstr>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PC</dc:creator>
  <cp:lastModifiedBy>Anna Elfverson</cp:lastModifiedBy>
  <dcterms:created xsi:type="dcterms:W3CDTF">2020-08-18T00:52:37Z</dcterms:created>
  <dcterms:modified xsi:type="dcterms:W3CDTF">2020-08-18T04:18:05Z</dcterms:modified>
</cp:coreProperties>
</file>